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2019\Comune\Condivisioni\Segreteria-Territorio\06 TRASPARENZA\00 TEMPI E COSTI OPERE PUBBLICHE\"/>
    </mc:Choice>
  </mc:AlternateContent>
  <bookViews>
    <workbookView xWindow="0" yWindow="0" windowWidth="13812" windowHeight="7296"/>
  </bookViews>
  <sheets>
    <sheet name="2024" sheetId="8" r:id="rId1"/>
    <sheet name="2023" sheetId="7" r:id="rId2"/>
    <sheet name="2022" sheetId="1" r:id="rId3"/>
    <sheet name="2021" sheetId="2" r:id="rId4"/>
    <sheet name="2020" sheetId="3" r:id="rId5"/>
    <sheet name="2019" sheetId="4" r:id="rId6"/>
    <sheet name="2018" sheetId="5" r:id="rId7"/>
    <sheet name="2017" sheetId="6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8" l="1"/>
  <c r="D12" i="8"/>
  <c r="D11" i="8"/>
  <c r="C2" i="8"/>
  <c r="H4" i="7" l="1"/>
  <c r="H10" i="7" l="1"/>
  <c r="H9" i="7"/>
  <c r="H6" i="7"/>
  <c r="H7" i="7"/>
  <c r="H5" i="7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H23" i="1"/>
  <c r="H22" i="1"/>
  <c r="H21" i="1"/>
  <c r="H20" i="1"/>
  <c r="H19" i="1"/>
  <c r="H16" i="1"/>
  <c r="H15" i="1"/>
  <c r="H14" i="1"/>
  <c r="H13" i="1"/>
  <c r="H12" i="1"/>
  <c r="H11" i="1"/>
  <c r="H3" i="1"/>
  <c r="H13" i="2"/>
  <c r="H11" i="2"/>
  <c r="H9" i="2"/>
  <c r="H7" i="2"/>
  <c r="H6" i="2"/>
  <c r="H3" i="2"/>
  <c r="A4" i="4" l="1"/>
  <c r="A5" i="4" s="1"/>
  <c r="A6" i="4" s="1"/>
  <c r="A4" i="5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<sst xmlns="http://schemas.openxmlformats.org/spreadsheetml/2006/main" count="467" uniqueCount="151">
  <si>
    <t>N</t>
  </si>
  <si>
    <t>DESCRIZIONE INTERVENTO</t>
  </si>
  <si>
    <t>RESPONSABILE PROCEDIMENTO</t>
  </si>
  <si>
    <t>IMPORTO CONTRATTO</t>
  </si>
  <si>
    <t>SPECIFICA FINANZIAMENTO</t>
  </si>
  <si>
    <t>CONSEGNA LAVORI</t>
  </si>
  <si>
    <t>ULTIMAZIONE LAVORI</t>
  </si>
  <si>
    <t>INFORMAZIONE RELATIVE AI COSTI DELL'INTERVENTO</t>
  </si>
  <si>
    <t>INFORMAZIONI RELATIVE AI TEMPI, AI COSTI UNITARI E INDICATORI DI REALIZZAZIONE DELLE OPERE IN CORSO O COMPLETATE ANNO 2022</t>
  </si>
  <si>
    <t>INFORMAZIONI RELATIVE AI TEMPI, AI COSTI UNITARI E INDICATORI DI REALIZZAZIONE DELLE OPERE IN CORSO O COMPLETATE ANNO 2018</t>
  </si>
  <si>
    <t xml:space="preserve">LAVORI DI RECUPERO E L'UTILIZZO AI FINI SOCIALI DEL BENE IMMOBILE DI VIA VERDI CONFISCATO ALLA CRIMINALITÀ ORGANIZZATA CUP - H12F21000130006 </t>
  </si>
  <si>
    <t>Arch Francesca Galoforo</t>
  </si>
  <si>
    <t xml:space="preserve">per euro 30.000,00 con contributo regionale e con avanzo libero accertato </t>
  </si>
  <si>
    <t>INFORMAZIONI RELATIVE AI TEMPI, AI COSTI UNITARI E INDICATORI DI REALIZZAZIONE DELLE OPERE IN CORSO O COMPLETATE ANNO 2019</t>
  </si>
  <si>
    <t>INFORMAZIONI RELATIVE AI TEMPI, AI COSTI UNITARI E INDICATORI DI REALIZZAZIONE DELLE OPERE IN CORSO O COMPLETATE ANNO 2020</t>
  </si>
  <si>
    <t>INFORMAZIONI RELATIVE AI TEMPI, AI COSTI UNITARI E INDICATORI DI REALIZZAZIONE DELLE OPERE IN CORSO O COMPLETATE ANNO 2021</t>
  </si>
  <si>
    <t>LAVORI DI REALIZZAZIONE DELLA NUOVA AREA GIOCO NEL PARCO COMUNALE “LE VILLE” - CUP H12H22000070001</t>
  </si>
  <si>
    <t xml:space="preserve">contributo dello stato </t>
  </si>
  <si>
    <t xml:space="preserve">AFFIDAMENTO DEI LAVORI DI SOSTITUZIONE RECINZIONI CAMPI DA TENNIS ESTERNI DI VIA LUZZAGO </t>
  </si>
  <si>
    <t>LAVORI DI ADEGUAMENTO - ABBATTIMENTO DELLE BARRIERE ARCHITETTONICHE DELL’EDIFICIO SPOGLIATOI DEL CENTRO TENNIS COMUNALE - OPERE EDILI E DA IDRAULICO CUP H17D22000090004</t>
  </si>
  <si>
    <t>LAVORI DI ADEGUAMENTO - ABBATTIMENTO DELLE BARRIERE ARCHITETTONICHE DELL’EDIFICIOBSPOGLIATOI DEL CENTRO TENNIS COMUNALE - OPERE DA ELETTRICISTA CUP H17D22000090004</t>
  </si>
  <si>
    <t xml:space="preserve">LAVORI DI MANUTENZIONE STRAORDINARIA E MESSA IN SICUREZZA DELL’IMPIANTO IDROTERMOSANITARIO DELLA SCUOLA SECONDARIA DI PRIMO GRADO A. ZAMMARCHI –- OPERE DA IDRAULICO CUP H18H22000310001 </t>
  </si>
  <si>
    <t xml:space="preserve">contributo ministeriale </t>
  </si>
  <si>
    <t xml:space="preserve">LAVORI DI MANUTENZIONE STRAORDINARIA E MESSA IN SICUREZZA DELL’IMPIANTO IDROTERMOSANITARIO DELLA SCUOLA SECONDARIA DI PRIMO GRADO A. ZAMMARCHI – OPERE EDILI - CUP H18H22000310001 </t>
  </si>
  <si>
    <t xml:space="preserve">OPERE COMPLEMENTARI DEI LAVORI DI MESSA IN SICUREZZA DELLA VIABILITÀ STRADALE CON REALIZZAZIONE DI NUOVE ROTATORIE CUP H17H22001050002 </t>
  </si>
  <si>
    <t>contributi della Regione Lombardia</t>
  </si>
  <si>
    <t xml:space="preserve">LAVORI DI MANUTENZIONE STRAORDINARIA CIMITERO COMUNALE: COMPLETAMENTO CAMPO DI INUMAZIONE N° 1 CON LA REALIZZAZIONE DI 27 TOMBE DOPPIE - CUP H15H22000300004 </t>
  </si>
  <si>
    <t>ACQUISTO E RIQUALIFICAZIONE DI ELEMENTI DI ARREDO URBANO VARIE VIE DEL CENTRO ABITATO - CUP H12F22000900004</t>
  </si>
  <si>
    <t xml:space="preserve">LAVORI DI RIQUALIFICAZIONE E MESSA IN SICUREZZA DELLE VARIE STRADE CITTADINE – PRIMO STRALCIO" - CUP H17H22002470004 </t>
  </si>
  <si>
    <t xml:space="preserve">LAVORI DI RIQUALIFICAZIONE E MESSA IN SICUREZZA DELLE VARIE STRADE CITTADINE – SECONDO STRALCIO” - CUP H17H22002690004 </t>
  </si>
  <si>
    <t xml:space="preserve">LAVORI DI RIQUALIFICAZIONE E MESSA IN SICUREZZA DELLE VARIE STRADE CITTADINE – TERZO STRALCIO” - CUP H11B22002200004 </t>
  </si>
  <si>
    <t xml:space="preserve">LAVORI DI FORMAZIONE DOSSI RALLENTATORI DI TRAFFICO E SEGNALETICA ORIZZONTALE – CUP H15F22000810004 - SEGNALETICA ORIZZONTALE </t>
  </si>
  <si>
    <t xml:space="preserve">LAVORI DI FORMAZIONE DOSSI RALLENTATORI DI TRAFFICO E SEGNALETICA ORIZZONTALE – CUP H15F22000810004 - SEGNALETICA PRESTAMPATA PER DOSSI PEDONALI </t>
  </si>
  <si>
    <t>16/092022</t>
  </si>
  <si>
    <t>LAVORI DI FORMAZIONE DOSSI RALLENTATORI DI TRAFFICO E SEGNALETICA ORIZZONTALE – CUP H15F22000810004 - REALIZZAZIONE/ADEGUAMENTO DOSSI IN ASFALTO</t>
  </si>
  <si>
    <t xml:space="preserve">LAVORI DI MANUTENZIONE STRAORDINARIA PARCHI RICREATIVI: REALIZZAZIONE AREA FITNESS - CUP H14J22000430004 </t>
  </si>
  <si>
    <t>LAVORI DI MANUTENZIONE STRAORDINARIA PARCHI RICREATIVI: RIQUALIFICAZIONE CAMPETTO DI TENNIS DI VIA OLIVELLI CUP - H12H22000470004</t>
  </si>
  <si>
    <t xml:space="preserve">LAVORI DI MANUTENZIONE STRAORDINARIA PARCHI RICREATIVI: REALIZZAZIONE DI N° 2 PERCOSI VITA - CUP H14J22000440004 </t>
  </si>
  <si>
    <t xml:space="preserve">LAVORI DI MANUTENZIONE STRAORDINARIA FABBRICATO ADIBITO A CASERMA CARABINIERI – CUP H12D22000120004 OPERE EDILI-IMPIANTISTICHE </t>
  </si>
  <si>
    <t xml:space="preserve">LAVORI DI MANUTENZIONE STRAORDINARIA FABBRICATO ADIBITO A CASERMA CARABINIERI – CUP H12D22000120004 OPERE DA SERRAMENTISTA </t>
  </si>
  <si>
    <t>RIQUALIFICAZIONE VIE E PIAZZE DEL COMUNE DI MANERBIO – OPERE COMPLEMENTARI” CUP H17H16000010004</t>
  </si>
  <si>
    <t>Arch Maria Vittoria Tisi</t>
  </si>
  <si>
    <t>alienazioni</t>
  </si>
  <si>
    <t>LAVORI DI “MANUTENZIONE STRAORDINARIA DI VIA LENO E VIA MIGLIO” CUP H17H16001060004</t>
  </si>
  <si>
    <t>avanzo di amministrazione</t>
  </si>
  <si>
    <t>MANUTENZIONE STRAORDINARIA SOLARIUM PISCINA COMUNALE” – CUP H14H16001280004</t>
  </si>
  <si>
    <t>oneri di urbanizzazione e alienazioni</t>
  </si>
  <si>
    <t>LAVORI DI REALIZZAZIONE IMPIANTO FOTOVOLTAICO SULLA COPERTURA DEL CENTRO APERTO POLIFUNZIONALE - CUP H11B19000430001</t>
  </si>
  <si>
    <t>contributo statale</t>
  </si>
  <si>
    <t xml:space="preserve">LAVORI DI MESSA IN SICUREZZA DI VIA CADIGNANO E VIA NIKOLAEVKA. CUP H17H19000220001 </t>
  </si>
  <si>
    <t xml:space="preserve">MESSA IN SICUREZZA DI VIA MADRE TERESA DI CALCUTTA E VIA VERDI. CUP H17H19001230004 </t>
  </si>
  <si>
    <t>MESSA A NORMA ANTINCENDIO DELLA SCUOLA PRIMARIA, UBICATA IN VIA GALLIANO, 10 E DELLA SCUOLA SECONDARIA DI PRIMO GRADO UBICATA IN VIA VOLONTARI DEL SANGUE, 2 - CUPH15B18005030006</t>
  </si>
  <si>
    <t xml:space="preserve">LAVORI DI RIQUALIFICAZIONE DEI PARCHI PUBBLICI DEL COMUNE DI MANERBIO - CUP H17H21007650004 </t>
  </si>
  <si>
    <t>Avanzo di amministrazione</t>
  </si>
  <si>
    <t xml:space="preserve">LAVORI DI MESSA A NORMA ANTINCENDIO DELLA SCUOLA PRIMARIA, UBICATA IN VIA GALLIANO, 10. CUP H16B20000170002 </t>
  </si>
  <si>
    <t>Contributo dello stato</t>
  </si>
  <si>
    <t>LAVORI DI MANUTENZIONE STRAORDINARIA FINALIZZATI ALL’EFFICIENTAMENTO ENERGETICO CON LA SOSTITUZIONE DEI SERRAMENTI E DEGLI AVVOLGIBILI DELL’EDIFICIO SCOLASTICO DENOMINATO “SCUOLA PRIMARIA-ISTITUTO COMPRENSIVO” DI VIA GALLIANO – CUP H19J21006960001</t>
  </si>
  <si>
    <t xml:space="preserve">OPERE DI MANUTENZIONE MANUFATTI ARCHITETTONICI SITUATI ALL'INTERNO DEL CIMITERO COMUNALE DI MANERBIO - CUP H17H21006240004 </t>
  </si>
  <si>
    <t>LAVORI VOLTI AL RECUPERO E ALLA RIQUALIFICAZIONE ALLOGGI S.A.P. DEGLI EDIFICI DI EDILIZIA RESIDENZIALE PUBBLICA (E.R.P.) DI PROPRIETA’ DEL COMUNE DI MANERBIO di cui al Decreto Regione Lombardia n. 17479 del 29/11/2019 “PROGRAMMA DI RECUPERO E RAZIONALIZZAZIONE IMMOBILI E.R.P. EX ART.4, COMMA 1 DEL DECRETO LEGGE 28 MARZO 2014 N. 47 CONVERTITO CON MODIFICAZIONI DALLA LEGGE 23 MAGGIO 2014, N. 80, ART.4 - LINEA B – CUP H13D21002750006</t>
  </si>
  <si>
    <t>Contributo della Regione Lombardia</t>
  </si>
  <si>
    <t>LAVORI DI NON RILEVANTE ENTITA’ VOLTI AL RECUPERO E ALLA RIQUALIFICAZIONE ALLOGGI S.A.P. DEGLI EDIFICI DI EDILIZIA RESIDENZIALE PUBBLICA (E.R.P.) DI PROPRIETA’ DEL COMUNE DI MANERBIO di cui alla Deliberazione Regione Lombardia n. 4336 del 22/02/2021 “ATTUAZIONE DEL PROGRAMMA DI RECUPERO PREVISTO DALL’ART. 4 DELLA LEGGE N. 80/2014, LINEA A PER INTERVENTI DI NON RILEVANTE ENTITÀ” - CUP H13D21002760006</t>
  </si>
  <si>
    <t>LAVORI DI RIQUALIFICAZIONE E MESSA IN SICUREZZA DI PARTE DELLA VIA G. VERDI NEL CAPOLUOGO DI MANERBIO - CUP H15F21000610006 – CIG 8881365E3D</t>
  </si>
  <si>
    <t>contributo regionale e  con avanzo di amministrazione</t>
  </si>
  <si>
    <t>OPERE DI RESTAURO DEL PALAZZO MUNICIPALE E DEL CENTRO CULTURALE DEL COMUNE DI MANERBIO - CUP H15F21001280004 – CIG 9033115A4E</t>
  </si>
  <si>
    <t>LAVORI DI MANUTENZIONE STRAORDINARIA DELLA FACCIATA PRINCIPALE DEL PALAZZO MUNICIPALE DI MANERBIO - CUP H19D21000000004 – CIG 9341922DE6</t>
  </si>
  <si>
    <t>LAVORI DI RIFACIMENTO DEL MANTO DI COPERTURA DEL MAGAZZINO COMUNALE DI VIA PAOLO VI IN MANERBIO - CUP H17H21007950004 – CIG 90120903EF</t>
  </si>
  <si>
    <t xml:space="preserve">LAVORI DI MANUTENZIONE STRAORDINARIA E MESSA IN SICUREZZA DELLE VARIE STRADE DEL CENTRO ABITATO DI MANERBIO” - CUP H15F21002000004 - CIG 9366777CE5 </t>
  </si>
  <si>
    <t>LAVORI DI CONVERSIONE CAMPO IN SABBIA A CAMPO IN ERBA
NATURALE PRESSO IL CAMPO SPORTIVO DI VIA VERDI - CUP
H17H21009350004 – CIG 9033225516.</t>
  </si>
  <si>
    <t>LAVORI DI MANUTENZIONE STRAORDINARIA FINALIZZATI ALL'EFFICIENTAMENTO ENERGETICO E MESSA IN SICUREZZA DEGLI EDIFICI SCOLASTICI DI PROPRIETA' DEL COMUNE DI MANERBIO “SCUOLA ELEMENTARE DI VIA GALLIANO” anno 2021 - CUP H18B21000140001 – CIG 891503579C</t>
  </si>
  <si>
    <t xml:space="preserve">con contributo dello stato </t>
  </si>
  <si>
    <t>INTERVENTI STRAORDINARI DI MESSA IN SICUREZZA E DI POTATURA DELLE ALBERATURE POSTE LUNGO I VIALI URBANI E SULLE AREE VERDI COMUNALI – CUP H15F21001430004 – CIG 8939686E40</t>
  </si>
  <si>
    <t>LAVORI PER LA REALIZZAZIONE DEGLI IMPIANTI DI ILLUMINAZIONE PUBBLICA DI VIA VERDI E DEL PARCO COMUNALE DENOMINATO “LE VILLE” - CUP H17H21009180004 - CIG 90376107B3</t>
  </si>
  <si>
    <t>OPERE DI REGIMENTAZIONE IDRAULICA DEL VASO MOLONE – SISTEMAZIONE DEL DISSESTO IDROGEOLOGICO CUP H13H19000670006” CIG 81797428A1.</t>
  </si>
  <si>
    <t>contributo regionale e con oneri di urbanizzazione</t>
  </si>
  <si>
    <t>LAVORI DI MANUTENZIONE STRAORDINARIA FINALIZZATI ALL’EFFICIENTAMENTO ENERGETICO E MESSA IN SICUREZZA DEGLI EDIFICI SCOLASTICI DI PROPRIETA’ DEL COMUNE DI MANERBIO SCUOLA ELEMENTARE. CUP H14H20000200001 - CIG 8397404CFD</t>
  </si>
  <si>
    <t>LAVORI DI MANUTENZIONE STRAORDINARIA FINALIZZATI ALL’EFFICIENTAMENTO ENERGETICO DEGLI EDIFICI SCOLASTICI DI PROPRIETA’ DEL COMUNE DI MANERBIO. SCUOLA MEDIA ZAMMARCHI CUP H14H20000210001 - CIG 84205043B9</t>
  </si>
  <si>
    <t>LAVORI DI MESSA IN SICUREZZA DELLA VIABILITÀ' STRADALE CON REALIZZAZIONE DI NUOVE ROTATORIE CUP H19J20000180002 - CIG 8425312369</t>
  </si>
  <si>
    <t>Arch Mara Bonomelli</t>
  </si>
  <si>
    <t>LAVORI DI MANUTENZIONE STRAORDINARIA PER AMPLIAMENTO PLESSO SCOLASTICO SCUOLA PRIMARIA CON MODULI ABITATITVI PREFABBRICATI DA DESTINARSI ALLA DIDATTICA - CUP H15H20000040004 – CIG 8492677AC2</t>
  </si>
  <si>
    <t>LAVORI DI INTERVENTI DI ADEGUAMENTO E DI ADATTAMENTO FUNZIONALE DEGLI SPAZI E DELLE AULE DIDATTICHE IN CONSEGUENZA DELL’EMERGENZA SANITARIA DA COVID-19 - CUP H18B20000100001 – CIG 84934497D6</t>
  </si>
  <si>
    <t>contributo dello Stato</t>
  </si>
  <si>
    <t>LAVORI DI MESSA IN SICUREZZA E RIPRISTINO STRUTTURALE
ALLOGGIO ERP SITUATO IN P.ZZA MORO 8, INTERNO 22, MANERBIO (BS),
DANNEGGIATO DA INCENDIO AVVENUTO IN DATA 22/06/2020 - CUP
H18G20000030004 – CIG Z2A2FAD75C.</t>
  </si>
  <si>
    <t>LAVORI DI MANUTENZIONE STRAORDINARIA DEGLI APPARTAMENTI
ERP SITUATI IN PIAZZA MORO CIV. 8 – INTERNI 8-20-29 – CUP
H18G20000040004 – CIG ZA12FAD90A</t>
  </si>
  <si>
    <t>LAVORI DI
MANUTENZIONE STRAORDINARIA E MESSA IN SICUREZZA DELLE VIE
DANTE E BRESCIA - CUP H17H20002030004 – CIG 85111707AB</t>
  </si>
  <si>
    <t>LAVORI RECUPERO E RIQUALIFICAZIONE DI ALLOGGI S.A.P. - LINEA B.5 INTERVENTI VOLTI ALL'EFFICIENTAMENTO ENERGETICO - CUP H14F19000200006 – CIG B226F793BD</t>
  </si>
  <si>
    <t>monetizzazioni standard già accertate e con contributo della Regione Lombardia</t>
  </si>
  <si>
    <t>LAVORI DEI RECUPERO E RIQUALIFICAZIONE DI ALLOGGI S.A.P. - LINEA B.6 INTERVENTI VOLTI ALLA MANUTENZIONE DEGLI INTERI IMMOBILI E PARTI COMUNI - CUP H12D19000100006 – CIG B22705BE3A</t>
  </si>
  <si>
    <t>MANUTENZIONE STRAORDINARIA DELLA STACCIONATA DI VIA CIGOLE. CUP H18I23000480001 - CIG ZCE3C135D7</t>
  </si>
  <si>
    <t>contributo della Regione Lombardia</t>
  </si>
  <si>
    <t>PNRR - M2C4 I 2.2 - LEGGE 160/19 PER EFFICIENTAMENTO ENERGETICO
DELLA SCUOLA PRIMARIA DI VIA GALLIANO FABBRICATO SECONDARIO
CUP: H18C22001480006 CIG: A0070F8A5A</t>
  </si>
  <si>
    <t>con contributo ministeriale legge 160/2019</t>
  </si>
  <si>
    <t>LAVORI DI MANUTENZIONE STRAORDINARIA E MESSA IN SICUREZZA DELLA COPERTURA PALAZZINA TENNIS” CUP H19F23000100001 - CIG A037482C0F</t>
  </si>
  <si>
    <t>contributo ministeriale di cui al D.M. del 14/03/2019</t>
  </si>
  <si>
    <t>LAVORI DI MANUTENZIONE STRAODINARIA DELLA TORRE CIVICA - CUP H12F23000930004 – CIG A044655317</t>
  </si>
  <si>
    <t xml:space="preserve">monetizzazioni standard </t>
  </si>
  <si>
    <t>LAVORI COMPLEMENTARI DI MANUTENZIONE STRAORDINARIA E MESSA IN SICUREZZA DELLE VARIE STRADE DEL CENTRO ABITATO DI MANERBIO, FORMAZIONE RALLENTATORI DI TRAFFICO - CUP H15F21002000004 - CIG Z7F3D2B1F5</t>
  </si>
  <si>
    <t xml:space="preserve">avanzo di amministrazione </t>
  </si>
  <si>
    <t>LAVORI DI MANUTENZIONE STRAORDINARIA IMMOBILI COMUNALI E RECUPERO LOCALI DA ADIBIRE A SERVIZI PUBBLICI – NEGOZIO DI VIA XX SETTEMBRE- CUP H12H23000670004 - CIG Z863DDD320</t>
  </si>
  <si>
    <t>LAVORI DI RISTRUTTURAZIONE PREVIA PARZIALE DEMOLIZIONE DELL'ASILO NIDO G. FERRARI - CUP H12C22000000006 - AFFIDAMENTO DELLE OPERE DI DEMOLIZIONE - FASE UNO. – CIG 9820065DFC</t>
  </si>
  <si>
    <t>contributo del Ministero dell’Istruzione</t>
  </si>
  <si>
    <t>LAVORI DI RISTRUTTURAZIONE PREVIA PARZIALE DEMOLIZIONE DELL'ASILO NIDO G. FERRARI NEL COMUNE DI MANERBIO (BS). AFFIDAMENTO DELLE OPERE STRUTTURALI IN LEGNO E IMPIANTI TECNOLOGICI. FINANZIATO CON PNRR NEXT GENERATION EU MISSIONE 4 COMPONENTE1-INVESTIMENTO 1.1. CUPH12C22000000006 -CIG9907138CE6</t>
  </si>
  <si>
    <t>OGGETTO</t>
  </si>
  <si>
    <t>CAPITOLO</t>
  </si>
  <si>
    <t>IMPORTO ANNO DI COMPETENZA 2024</t>
  </si>
  <si>
    <t>IMPORTO ANNO DI COMPETENZA 2025</t>
  </si>
  <si>
    <t>TIPO FINANZIAMENTO</t>
  </si>
  <si>
    <t>SINTEL PROFESSIONISTA</t>
  </si>
  <si>
    <t>DETERMINE IMPEGNO DI SPESA</t>
  </si>
  <si>
    <t>CONSEGNA PROGETTO</t>
  </si>
  <si>
    <t>DELIBERE APPROVAZIONE PROGETTO</t>
  </si>
  <si>
    <t>SINTEL LAVORI</t>
  </si>
  <si>
    <t>DETERMINE IMPEGNO DI SPESA LAVORI</t>
  </si>
  <si>
    <t>DETERMINE IMPEGNO DI SPESA RUP</t>
  </si>
  <si>
    <t>CONTRATTO</t>
  </si>
  <si>
    <t>INIZIO LAVORI</t>
  </si>
  <si>
    <t>APPROVAZIONE 1° SAL</t>
  </si>
  <si>
    <t>APPROVAZIONE SAL FINALE</t>
  </si>
  <si>
    <t>LAVORI DEI RECUPERO E RIQUALIFICAZIONE DI ALLOGGI S.A.P. - LINEA B.6 INTERVENTI VOLTI ALLA MANUTENZIONE DEGLI INTERI IMMOBILI E PARTI COMUNI - CUP H12D19000100006 – CIG B22705BE3A (tetto via insurezzione nazionale)</t>
  </si>
  <si>
    <t>V</t>
  </si>
  <si>
    <t>----------------</t>
  </si>
  <si>
    <t>NIDO G. FERRARI - CUP H12C22000000006 - AFFIDAMENTO DELLE OPERE DI DEMOLIZIONE - FASE UNO. – CIG 9820065DFC</t>
  </si>
  <si>
    <t>LAVORI DI ADEGUAMENTO IMPIANTISTICO RISCHIO SCARICHE ATMOSFERICHE PRESSO L’IMMOBILE COMUNALE DI PIAZZA A. MORO N. 6/A ADIBITO A RSA - CUP
H18J2400026004</t>
  </si>
  <si>
    <t>FINANZIATO CON AVANZO LIBERO 2023</t>
  </si>
  <si>
    <t>LAVORI DI MANUTENZIONE STRAORDINARIA DELLE PISTE CICLABILI IN VIA LUNGOMELLA VALSECCHI E VIA MADRE TERESA DI CALCUTTA. CUP H18I24000500004</t>
  </si>
  <si>
    <t>€ 12.898,00 da oneri di urbanizzazione, per €
31.236,00 da avanzo libero 2023, per € 4.304,00 da avanzo vincolato costituito da monetizzazioni di
standard e per € 606,00 monetizzazioni di standard 2024</t>
  </si>
  <si>
    <t>lettera inviata 13/01/2025</t>
  </si>
  <si>
    <t>LAVORI DI ELIMINAZIONE
BARRIERE ARCHITETTONICHE DEL CENTRO TENNIS DI VIA LUZZAGO -
CUP H17D24000060004 – CIG B4DE1BA38E.</t>
  </si>
  <si>
    <t>€ 1400 SPENDIBILI 2024 € 5000 DA CHIEDERE CAP 9260 E RESTO  75000 ANNO  2025 (PER € 62200 AVANZO VINCOLATO 2023 COSTITUITO DA ONERI URBANIZZAZIONE E 12800 ONERI URBANIZZAZIONE 2024)</t>
  </si>
  <si>
    <t>lettera inviata 14/01/2025</t>
  </si>
  <si>
    <t>DEI LAVORI DI MANUTENZIONE
STRAORDINARIA DELLA COPERTURA DELL’IMMOBILE SITO IN PIAZZA C. BATTISTI DENOMINATO “ACM” - CUP H19F24000080004</t>
  </si>
  <si>
    <t>25000 AVANZO LIBERO 2023 E 25000 CONTRIBUTO AGLI INVESTIMENTI</t>
  </si>
  <si>
    <t>LAVORI DI RIQUALIFICAZIONE E MESSA IN SICUREZZA DELLE VARIE STRADE
NEL COMUNE DI MANERBIO - CIG B2C71825DC.</t>
  </si>
  <si>
    <t>€ 9.543,58 da avanzo costituito da proventi permessi di costruire, per € 5.870,00 da quote destinate (costituite da IMU/TASI), per € 16.941,60 dalla quota libera dell’avanzo do amministrazione 2023 accertato con l’approvazione del Rendiconto della gestione 2023 (DC 19 del 08/05/2024) e applicato al bilancio 2024/2026 con DC n. 40 del 30/07/2024 e per € 92.029,25 di contributo agli investimenti sa Stato 2024 di cui al DM 14/03/2019 (cosiddetto IMU/TASI)</t>
  </si>
  <si>
    <t>15/01/2025</t>
  </si>
  <si>
    <t>LAVORI DI RISTRUTTURAZIONE
APPARTAMENTI ERP MEDIANTE RISANAMENTO MURATURE DEGLI
APPARTAMENTI DI VIA PALESTRO 47 - CUP H12D24000230004</t>
  </si>
  <si>
    <t>finanziato
da avanzo libero</t>
  </si>
  <si>
    <t>LAVORI DI MESSA IN SICUREZZA
MARCIAPIEDI TRATTO DI VIA PALESTRO E TRATTO DI VIA MAGENTA –
CIG B4C7104E73.</t>
  </si>
  <si>
    <t>finanziato per € 15.000,00 da
proventi sanzioni per violazioni norme urbanistiche, per € 13.615,33 da avanzo vincolato 2023 costituito da sanzioni per violazioni del CDS e per € 15.211,00 da proventi da sanzioni del CDS 2024</t>
  </si>
  <si>
    <t>AGGIUDICAZIONE DEFINITIVA DEI LAVORI RECUPERO E RIQUALIFICAZIONE DI ALLOGGI S.A.P. - LINEA B.5 INTERVENTI VOLTI ALL'EFFICIENTAMENTO ENERGETICO - CUP H14F19000200006 – CIG B226F793BD (serramenti via Ins Nazionale)</t>
  </si>
  <si>
    <t>LAVORI DI EFFICIENTAMENTO ENERGETICO SCUOLA SECONDARIA DI 1° GRADO A. ZAMMARCHI - INTERVENTO DI SOSTITUZIONE SERRAMENTI CUP H14D24000760006 – CIG B2E707D284</t>
  </si>
  <si>
    <t>NIDO G. FERRARI NEL COMUNE DI MANERBIO (BS). AFFIDAMENTO DELLE OPERE STRUTTURALI IN LEGNO  CUPH12C22000000006 –CIG 9907138CE6</t>
  </si>
  <si>
    <t>LAVORI DI COMPLETAMENTO DELL’ASILO NIDO G. FERRARI CUP H13C23000700004 - LOTTO 1 OPERE EDILI – CIG B37E110ADC</t>
  </si>
  <si>
    <t>LAVORI DI COMPLETAMENTO DELL’ASILO NIDO G. FERRARI CUP H13C23000700004 - LOTTO 2 FOTOVOLTAICO</t>
  </si>
  <si>
    <t>finanziato per euro 6.198,66 da FPV costituito da
proventi per permessi di costruire accertati e incassati nel corso del 2023 e per euro 36.808,96 da FPV
costituito da avanzo vincolato 2022 (permessi di costruire)</t>
  </si>
  <si>
    <t>LAVORI DI COMPLETAMENTO DELL’ASILO NIDO G. FERRARI CUP H13C23000700004 - LOTTO 3 OPERE ESTERNE</t>
  </si>
  <si>
    <t>FPV costituito da oneri di urbanizzazione 2023</t>
  </si>
  <si>
    <t>NOLEGGIO STRUTTURA MODULARE</t>
  </si>
  <si>
    <t>SEGNALETICA</t>
  </si>
  <si>
    <t>FORNITURA E LA POSA DI
TENSOSTRUTTURA A COPERTURA DEI CAMPI DA TENNIS DI VIA
LUZZAGO.</t>
  </si>
  <si>
    <t>avanzo libero 2023</t>
  </si>
  <si>
    <t>lettera inviata 15/01/2025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</si>
</sst>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[$€-2]\ #,##0.00"/>
  </numFmts>
  <fonts count="4" x14ac:knownFonts="1">
    <font>
      <sz val="11"/>
      <color theme="1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39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164" fontId="0" fillId="0" borderId="1" xfId="0" applyNumberForma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164" fontId="0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0" fontId="1" fillId="3" borderId="1" xfId="0" quotePrefix="1" applyFont="1" applyFill="1" applyBorder="1" applyAlignment="1">
      <alignment horizontal="center" vertical="center"/>
    </xf>
    <xf numFmtId="49" fontId="1" fillId="3" borderId="1" xfId="0" quotePrefix="1" applyNumberFormat="1" applyFont="1" applyFill="1" applyBorder="1" applyAlignment="1">
      <alignment horizontal="center" vertical="center" wrapText="1"/>
    </xf>
    <xf numFmtId="0" fontId="0" fillId="3" borderId="1" xfId="0" quotePrefix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165" fontId="0" fillId="0" borderId="1" xfId="0" applyNumberForma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49" fontId="3" fillId="0" borderId="1" xfId="0" quotePrefix="1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49" fontId="1" fillId="0" borderId="1" xfId="0" quotePrefix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0" xfId="0" applyNumberFormat="1" applyAlignment="1">
      <alignment horizontal="center" vertical="top" wrapText="1"/>
    </xf>
    <xf numFmtId="49" fontId="0" fillId="0" borderId="0" xfId="0" applyNumberForma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="70" zoomScaleNormal="70" workbookViewId="0">
      <selection activeCell="E5" sqref="E5"/>
    </sheetView>
  </sheetViews>
  <sheetFormatPr defaultRowHeight="14.4" x14ac:dyDescent="0.3"/>
  <cols>
    <col min="1" max="1" width="38.109375" customWidth="1"/>
    <col min="2" max="2" width="10.88671875" style="12" customWidth="1"/>
    <col min="3" max="3" width="16.109375" customWidth="1"/>
    <col min="4" max="4" width="17.21875" customWidth="1"/>
    <col min="5" max="5" width="22.109375" customWidth="1"/>
    <col min="6" max="6" width="12.44140625" style="6" customWidth="1"/>
    <col min="7" max="7" width="12" style="35" customWidth="1"/>
    <col min="8" max="12" width="12" style="6" customWidth="1"/>
    <col min="13" max="13" width="13.88671875" style="36" customWidth="1"/>
    <col min="14" max="16" width="12.21875" customWidth="1"/>
  </cols>
  <sheetData>
    <row r="1" spans="1:16" s="12" customFormat="1" ht="57.6" x14ac:dyDescent="0.3">
      <c r="A1" s="13" t="s">
        <v>101</v>
      </c>
      <c r="B1" s="13" t="s">
        <v>102</v>
      </c>
      <c r="C1" s="13" t="s">
        <v>103</v>
      </c>
      <c r="D1" s="13" t="s">
        <v>104</v>
      </c>
      <c r="E1" s="13" t="s">
        <v>105</v>
      </c>
      <c r="F1" s="13" t="s">
        <v>106</v>
      </c>
      <c r="G1" s="14" t="s">
        <v>107</v>
      </c>
      <c r="H1" s="13" t="s">
        <v>108</v>
      </c>
      <c r="I1" s="13" t="s">
        <v>109</v>
      </c>
      <c r="J1" s="13" t="s">
        <v>110</v>
      </c>
      <c r="K1" s="13" t="s">
        <v>111</v>
      </c>
      <c r="L1" s="13" t="s">
        <v>112</v>
      </c>
      <c r="M1" s="14" t="s">
        <v>113</v>
      </c>
      <c r="N1" s="13" t="s">
        <v>114</v>
      </c>
      <c r="O1" s="13" t="s">
        <v>115</v>
      </c>
      <c r="P1" s="13" t="s">
        <v>116</v>
      </c>
    </row>
    <row r="2" spans="1:16" ht="86.4" x14ac:dyDescent="0.3">
      <c r="A2" s="15" t="s">
        <v>117</v>
      </c>
      <c r="B2" s="16">
        <v>9259</v>
      </c>
      <c r="C2" s="17">
        <f>56877.76+3774.68+1429.88</f>
        <v>62082.32</v>
      </c>
      <c r="D2" s="17"/>
      <c r="E2" s="15"/>
      <c r="F2" s="18" t="s">
        <v>118</v>
      </c>
      <c r="G2" s="18" t="s">
        <v>118</v>
      </c>
      <c r="H2" s="18" t="s">
        <v>118</v>
      </c>
      <c r="I2" s="18" t="s">
        <v>118</v>
      </c>
      <c r="J2" s="18" t="s">
        <v>118</v>
      </c>
      <c r="K2" s="18" t="s">
        <v>118</v>
      </c>
      <c r="L2" s="18" t="s">
        <v>118</v>
      </c>
      <c r="M2" s="19" t="s">
        <v>118</v>
      </c>
      <c r="N2" s="18" t="s">
        <v>118</v>
      </c>
      <c r="O2" s="20" t="s">
        <v>119</v>
      </c>
      <c r="P2" s="18" t="s">
        <v>118</v>
      </c>
    </row>
    <row r="3" spans="1:16" ht="57.6" x14ac:dyDescent="0.3">
      <c r="A3" s="15" t="s">
        <v>120</v>
      </c>
      <c r="B3" s="16">
        <v>12760</v>
      </c>
      <c r="C3" s="17"/>
      <c r="D3" s="17"/>
      <c r="E3" s="15"/>
      <c r="F3" s="18" t="s">
        <v>118</v>
      </c>
      <c r="G3" s="18" t="s">
        <v>118</v>
      </c>
      <c r="H3" s="18" t="s">
        <v>118</v>
      </c>
      <c r="I3" s="18" t="s">
        <v>118</v>
      </c>
      <c r="J3" s="18" t="s">
        <v>118</v>
      </c>
      <c r="K3" s="18" t="s">
        <v>118</v>
      </c>
      <c r="L3" s="18"/>
      <c r="M3" s="19" t="s">
        <v>118</v>
      </c>
      <c r="N3" s="18" t="s">
        <v>118</v>
      </c>
      <c r="O3" s="18" t="s">
        <v>118</v>
      </c>
      <c r="P3" s="18" t="s">
        <v>118</v>
      </c>
    </row>
    <row r="4" spans="1:16" ht="72" x14ac:dyDescent="0.3">
      <c r="A4" s="22" t="s">
        <v>121</v>
      </c>
      <c r="B4" s="10">
        <v>9289</v>
      </c>
      <c r="C4" s="23">
        <v>15000</v>
      </c>
      <c r="D4" s="23">
        <v>30000</v>
      </c>
      <c r="E4" s="22" t="s">
        <v>122</v>
      </c>
      <c r="F4" s="24" t="s">
        <v>118</v>
      </c>
      <c r="G4" s="24" t="s">
        <v>118</v>
      </c>
      <c r="H4" s="24" t="s">
        <v>118</v>
      </c>
      <c r="I4" s="24" t="s">
        <v>118</v>
      </c>
      <c r="J4" s="24" t="s">
        <v>118</v>
      </c>
      <c r="K4" s="24" t="s">
        <v>118</v>
      </c>
      <c r="L4" s="25" t="s">
        <v>119</v>
      </c>
      <c r="M4" s="24" t="s">
        <v>118</v>
      </c>
      <c r="N4" s="18" t="s">
        <v>118</v>
      </c>
      <c r="O4" s="18" t="s">
        <v>118</v>
      </c>
      <c r="P4" s="18" t="s">
        <v>118</v>
      </c>
    </row>
    <row r="5" spans="1:16" ht="144" x14ac:dyDescent="0.3">
      <c r="A5" s="22" t="s">
        <v>123</v>
      </c>
      <c r="B5" s="10">
        <v>12663</v>
      </c>
      <c r="C5" s="23"/>
      <c r="D5" s="23">
        <v>50000</v>
      </c>
      <c r="E5" s="22" t="s">
        <v>124</v>
      </c>
      <c r="F5" s="25" t="s">
        <v>119</v>
      </c>
      <c r="G5" s="26" t="s">
        <v>119</v>
      </c>
      <c r="H5" s="25" t="s">
        <v>119</v>
      </c>
      <c r="I5" s="24" t="s">
        <v>118</v>
      </c>
      <c r="J5" s="25" t="s">
        <v>119</v>
      </c>
      <c r="K5" s="24" t="s">
        <v>118</v>
      </c>
      <c r="L5" s="24" t="s">
        <v>118</v>
      </c>
      <c r="M5" s="27" t="s">
        <v>125</v>
      </c>
      <c r="N5" s="18" t="s">
        <v>118</v>
      </c>
      <c r="O5" s="18" t="s">
        <v>118</v>
      </c>
      <c r="P5" s="24"/>
    </row>
    <row r="6" spans="1:16" ht="144" x14ac:dyDescent="0.3">
      <c r="A6" s="22" t="s">
        <v>126</v>
      </c>
      <c r="B6" s="10">
        <v>9450</v>
      </c>
      <c r="C6" s="23">
        <v>6400</v>
      </c>
      <c r="D6" s="23">
        <v>75000</v>
      </c>
      <c r="E6" s="22" t="s">
        <v>127</v>
      </c>
      <c r="F6" s="24" t="s">
        <v>118</v>
      </c>
      <c r="G6" s="24" t="s">
        <v>118</v>
      </c>
      <c r="H6" s="24" t="s">
        <v>118</v>
      </c>
      <c r="I6" s="24" t="s">
        <v>118</v>
      </c>
      <c r="J6" s="24" t="s">
        <v>118</v>
      </c>
      <c r="K6" s="24" t="s">
        <v>118</v>
      </c>
      <c r="L6" s="24" t="s">
        <v>118</v>
      </c>
      <c r="M6" s="27" t="s">
        <v>128</v>
      </c>
      <c r="N6" s="24"/>
      <c r="O6" s="24"/>
      <c r="P6" s="24"/>
    </row>
    <row r="7" spans="1:16" ht="72" x14ac:dyDescent="0.3">
      <c r="A7" s="22" t="s">
        <v>129</v>
      </c>
      <c r="B7" s="10">
        <v>9283</v>
      </c>
      <c r="C7" s="23"/>
      <c r="D7" s="23">
        <v>50000</v>
      </c>
      <c r="E7" s="22" t="s">
        <v>130</v>
      </c>
      <c r="F7" s="24" t="s">
        <v>118</v>
      </c>
      <c r="G7" s="24" t="s">
        <v>118</v>
      </c>
      <c r="H7" s="24" t="s">
        <v>118</v>
      </c>
      <c r="I7" s="24" t="s">
        <v>118</v>
      </c>
      <c r="J7" s="24" t="s">
        <v>118</v>
      </c>
      <c r="K7" s="24" t="s">
        <v>118</v>
      </c>
      <c r="L7" s="24" t="s">
        <v>118</v>
      </c>
      <c r="M7" s="27" t="s">
        <v>125</v>
      </c>
      <c r="N7" s="24" t="s">
        <v>118</v>
      </c>
      <c r="O7" s="24" t="s">
        <v>118</v>
      </c>
      <c r="P7" s="24" t="s">
        <v>118</v>
      </c>
    </row>
    <row r="8" spans="1:16" ht="316.8" x14ac:dyDescent="0.3">
      <c r="A8" s="22" t="s">
        <v>131</v>
      </c>
      <c r="B8" s="10">
        <v>12663</v>
      </c>
      <c r="C8" s="23"/>
      <c r="D8" s="23">
        <v>124384.4</v>
      </c>
      <c r="E8" s="22" t="s">
        <v>132</v>
      </c>
      <c r="F8" s="24" t="s">
        <v>118</v>
      </c>
      <c r="G8" s="24" t="s">
        <v>118</v>
      </c>
      <c r="H8" s="24" t="s">
        <v>118</v>
      </c>
      <c r="I8" s="24" t="s">
        <v>118</v>
      </c>
      <c r="J8" s="24" t="s">
        <v>118</v>
      </c>
      <c r="K8" s="24" t="s">
        <v>118</v>
      </c>
      <c r="L8" s="24"/>
      <c r="M8" s="28" t="s">
        <v>133</v>
      </c>
      <c r="N8" s="24" t="s">
        <v>118</v>
      </c>
      <c r="O8" s="24" t="s">
        <v>118</v>
      </c>
      <c r="P8" s="24" t="s">
        <v>118</v>
      </c>
    </row>
    <row r="9" spans="1:16" ht="72" x14ac:dyDescent="0.3">
      <c r="A9" s="22" t="s">
        <v>134</v>
      </c>
      <c r="B9" s="10">
        <v>9259</v>
      </c>
      <c r="C9" s="23">
        <v>20000</v>
      </c>
      <c r="D9" s="23">
        <v>40000</v>
      </c>
      <c r="E9" s="22" t="s">
        <v>135</v>
      </c>
      <c r="F9" s="25" t="s">
        <v>119</v>
      </c>
      <c r="G9" s="26" t="s">
        <v>119</v>
      </c>
      <c r="H9" s="25" t="s">
        <v>119</v>
      </c>
      <c r="I9" s="24" t="s">
        <v>118</v>
      </c>
      <c r="J9" s="24" t="s">
        <v>118</v>
      </c>
      <c r="K9" s="24" t="s">
        <v>118</v>
      </c>
      <c r="L9" s="24" t="s">
        <v>118</v>
      </c>
      <c r="M9" s="27" t="s">
        <v>128</v>
      </c>
      <c r="N9" s="24" t="s">
        <v>118</v>
      </c>
      <c r="O9" s="24" t="s">
        <v>118</v>
      </c>
      <c r="P9" s="24" t="s">
        <v>118</v>
      </c>
    </row>
    <row r="10" spans="1:16" ht="158.4" x14ac:dyDescent="0.3">
      <c r="A10" s="22" t="s">
        <v>136</v>
      </c>
      <c r="B10" s="10">
        <v>7500</v>
      </c>
      <c r="C10" s="23"/>
      <c r="D10" s="23">
        <v>45400</v>
      </c>
      <c r="E10" s="22" t="s">
        <v>137</v>
      </c>
      <c r="F10" s="25" t="s">
        <v>119</v>
      </c>
      <c r="G10" s="26" t="s">
        <v>119</v>
      </c>
      <c r="H10" s="25" t="s">
        <v>119</v>
      </c>
      <c r="I10" s="25" t="s">
        <v>119</v>
      </c>
      <c r="J10" s="24" t="s">
        <v>118</v>
      </c>
      <c r="K10" s="24" t="s">
        <v>118</v>
      </c>
      <c r="L10" s="25" t="s">
        <v>119</v>
      </c>
      <c r="M10" s="28" t="s">
        <v>133</v>
      </c>
      <c r="N10" s="24" t="s">
        <v>118</v>
      </c>
      <c r="O10" s="24" t="s">
        <v>118</v>
      </c>
      <c r="P10" s="24" t="s">
        <v>118</v>
      </c>
    </row>
    <row r="11" spans="1:16" ht="86.4" x14ac:dyDescent="0.3">
      <c r="A11" s="22" t="s">
        <v>138</v>
      </c>
      <c r="B11" s="10">
        <v>9259</v>
      </c>
      <c r="C11" s="23"/>
      <c r="D11" s="23">
        <f>123952.9+7739.68+5430.74</f>
        <v>137123.31999999998</v>
      </c>
      <c r="E11" s="22"/>
      <c r="F11" s="24" t="s">
        <v>118</v>
      </c>
      <c r="G11" s="24" t="s">
        <v>118</v>
      </c>
      <c r="H11" s="24" t="s">
        <v>118</v>
      </c>
      <c r="I11" s="24" t="s">
        <v>118</v>
      </c>
      <c r="J11" s="24" t="s">
        <v>118</v>
      </c>
      <c r="K11" s="24" t="s">
        <v>118</v>
      </c>
      <c r="L11" s="5"/>
      <c r="M11" s="24" t="s">
        <v>118</v>
      </c>
      <c r="N11" s="24" t="s">
        <v>118</v>
      </c>
      <c r="O11" s="24" t="s">
        <v>118</v>
      </c>
      <c r="P11" s="24" t="s">
        <v>118</v>
      </c>
    </row>
    <row r="12" spans="1:16" ht="43.2" x14ac:dyDescent="0.3">
      <c r="A12" s="22" t="s">
        <v>93</v>
      </c>
      <c r="B12" s="10">
        <v>9279</v>
      </c>
      <c r="C12" s="23"/>
      <c r="D12" s="23">
        <f>8008+59002.41+4948.32</f>
        <v>71958.73000000001</v>
      </c>
      <c r="E12" s="22"/>
      <c r="F12" s="24" t="s">
        <v>118</v>
      </c>
      <c r="G12" s="24" t="s">
        <v>118</v>
      </c>
      <c r="H12" s="24" t="s">
        <v>118</v>
      </c>
      <c r="I12" s="24" t="s">
        <v>118</v>
      </c>
      <c r="J12" s="24" t="s">
        <v>118</v>
      </c>
      <c r="K12" s="24" t="s">
        <v>118</v>
      </c>
      <c r="L12" s="25" t="s">
        <v>119</v>
      </c>
      <c r="M12" s="29"/>
      <c r="N12" s="5"/>
      <c r="O12" s="5"/>
      <c r="P12" s="5"/>
    </row>
    <row r="13" spans="1:16" ht="72" x14ac:dyDescent="0.3">
      <c r="A13" s="30" t="s">
        <v>139</v>
      </c>
      <c r="B13" s="10">
        <v>10215</v>
      </c>
      <c r="C13" s="23"/>
      <c r="D13" s="23">
        <f>165805.32+21777+37417.68</f>
        <v>225000</v>
      </c>
      <c r="E13" s="22"/>
      <c r="F13" s="24" t="s">
        <v>118</v>
      </c>
      <c r="G13" s="24" t="s">
        <v>118</v>
      </c>
      <c r="H13" s="24" t="s">
        <v>118</v>
      </c>
      <c r="I13" s="24" t="s">
        <v>118</v>
      </c>
      <c r="J13" s="24" t="s">
        <v>118</v>
      </c>
      <c r="K13" s="24" t="s">
        <v>118</v>
      </c>
      <c r="L13" s="5"/>
      <c r="M13" s="31" t="s">
        <v>118</v>
      </c>
      <c r="N13" s="5"/>
      <c r="O13" s="5"/>
      <c r="P13" s="5"/>
    </row>
    <row r="14" spans="1:16" ht="57.6" x14ac:dyDescent="0.3">
      <c r="A14" s="22" t="s">
        <v>140</v>
      </c>
      <c r="B14" s="10">
        <v>12760</v>
      </c>
      <c r="C14" s="23"/>
      <c r="D14" s="23"/>
      <c r="E14" s="22"/>
      <c r="F14" s="24" t="s">
        <v>118</v>
      </c>
      <c r="G14" s="24" t="s">
        <v>118</v>
      </c>
      <c r="H14" s="24" t="s">
        <v>118</v>
      </c>
      <c r="I14" s="24" t="s">
        <v>118</v>
      </c>
      <c r="J14" s="24" t="s">
        <v>118</v>
      </c>
      <c r="K14" s="24" t="s">
        <v>118</v>
      </c>
      <c r="L14" s="24"/>
      <c r="M14" s="31" t="s">
        <v>118</v>
      </c>
      <c r="N14" s="24" t="s">
        <v>118</v>
      </c>
      <c r="O14" s="24" t="s">
        <v>118</v>
      </c>
      <c r="P14" s="24" t="s">
        <v>118</v>
      </c>
    </row>
    <row r="15" spans="1:16" ht="43.2" x14ac:dyDescent="0.3">
      <c r="A15" s="22" t="s">
        <v>141</v>
      </c>
      <c r="B15" s="10">
        <v>12762</v>
      </c>
      <c r="C15" s="23"/>
      <c r="D15" s="23"/>
      <c r="E15" s="22"/>
      <c r="F15" s="24" t="s">
        <v>118</v>
      </c>
      <c r="G15" s="24" t="s">
        <v>118</v>
      </c>
      <c r="H15" s="24" t="s">
        <v>118</v>
      </c>
      <c r="I15" s="24" t="s">
        <v>118</v>
      </c>
      <c r="J15" s="24" t="s">
        <v>118</v>
      </c>
      <c r="K15" s="24" t="s">
        <v>118</v>
      </c>
      <c r="L15" s="24"/>
      <c r="M15" s="31" t="s">
        <v>118</v>
      </c>
      <c r="N15" s="24" t="s">
        <v>118</v>
      </c>
      <c r="O15" s="5"/>
      <c r="P15" s="5"/>
    </row>
    <row r="16" spans="1:16" ht="158.4" x14ac:dyDescent="0.3">
      <c r="A16" s="22" t="s">
        <v>142</v>
      </c>
      <c r="B16" s="10">
        <v>12762</v>
      </c>
      <c r="C16" s="23"/>
      <c r="D16" s="23">
        <v>43007.62</v>
      </c>
      <c r="E16" s="22" t="s">
        <v>143</v>
      </c>
      <c r="F16" s="24" t="s">
        <v>118</v>
      </c>
      <c r="G16" s="24" t="s">
        <v>118</v>
      </c>
      <c r="H16" s="24" t="s">
        <v>118</v>
      </c>
      <c r="I16" s="24" t="s">
        <v>118</v>
      </c>
      <c r="J16" s="24" t="s">
        <v>118</v>
      </c>
      <c r="K16" s="24" t="s">
        <v>118</v>
      </c>
      <c r="L16" s="24"/>
      <c r="M16" s="27" t="s">
        <v>125</v>
      </c>
      <c r="N16" s="24" t="s">
        <v>118</v>
      </c>
      <c r="O16" s="24"/>
      <c r="P16" s="24"/>
    </row>
    <row r="17" spans="1:16" ht="43.2" x14ac:dyDescent="0.3">
      <c r="A17" s="22" t="s">
        <v>144</v>
      </c>
      <c r="B17" s="10">
        <v>12762</v>
      </c>
      <c r="C17" s="23"/>
      <c r="D17" s="23">
        <v>45126.5</v>
      </c>
      <c r="E17" s="22" t="s">
        <v>145</v>
      </c>
      <c r="F17" s="24" t="s">
        <v>118</v>
      </c>
      <c r="G17" s="24" t="s">
        <v>118</v>
      </c>
      <c r="H17" s="24" t="s">
        <v>118</v>
      </c>
      <c r="I17" s="24" t="s">
        <v>118</v>
      </c>
      <c r="J17" s="24" t="s">
        <v>118</v>
      </c>
      <c r="K17" s="24" t="s">
        <v>118</v>
      </c>
      <c r="L17" s="24"/>
      <c r="M17" s="27" t="s">
        <v>125</v>
      </c>
      <c r="N17" s="24" t="s">
        <v>118</v>
      </c>
      <c r="O17" s="24"/>
      <c r="P17" s="24"/>
    </row>
    <row r="18" spans="1:16" x14ac:dyDescent="0.3">
      <c r="A18" s="21" t="s">
        <v>146</v>
      </c>
      <c r="B18" s="32">
        <v>7322</v>
      </c>
      <c r="C18" s="23"/>
      <c r="D18" s="23">
        <v>40000</v>
      </c>
      <c r="E18" s="21"/>
      <c r="F18" s="25" t="s">
        <v>119</v>
      </c>
      <c r="G18" s="26" t="s">
        <v>119</v>
      </c>
      <c r="H18" s="25" t="s">
        <v>119</v>
      </c>
      <c r="I18" s="25" t="s">
        <v>119</v>
      </c>
      <c r="J18" s="21"/>
      <c r="K18" s="21"/>
      <c r="L18" s="21"/>
      <c r="M18" s="33"/>
      <c r="N18" s="21"/>
      <c r="O18" s="21"/>
      <c r="P18" s="21"/>
    </row>
    <row r="19" spans="1:16" ht="25.8" x14ac:dyDescent="0.3">
      <c r="A19" s="22" t="s">
        <v>147</v>
      </c>
      <c r="B19" s="10">
        <v>7429</v>
      </c>
      <c r="C19" s="23">
        <v>9028</v>
      </c>
      <c r="D19" s="23"/>
      <c r="E19" s="22"/>
      <c r="F19" s="22"/>
      <c r="G19" s="26" t="s">
        <v>119</v>
      </c>
      <c r="H19" s="25" t="s">
        <v>119</v>
      </c>
      <c r="I19" s="25" t="s">
        <v>119</v>
      </c>
      <c r="J19" s="24" t="s">
        <v>118</v>
      </c>
      <c r="K19" s="24" t="s">
        <v>118</v>
      </c>
      <c r="L19" s="25" t="s">
        <v>119</v>
      </c>
      <c r="M19" s="29"/>
      <c r="N19" s="5"/>
      <c r="O19" s="5"/>
      <c r="P19" s="5"/>
    </row>
    <row r="20" spans="1:16" ht="57.6" x14ac:dyDescent="0.3">
      <c r="A20" s="34" t="s">
        <v>148</v>
      </c>
      <c r="B20" s="32">
        <v>12675</v>
      </c>
      <c r="C20" s="23">
        <v>30000</v>
      </c>
      <c r="D20" s="23">
        <v>90000</v>
      </c>
      <c r="E20" s="21" t="s">
        <v>149</v>
      </c>
      <c r="F20" s="25" t="s">
        <v>119</v>
      </c>
      <c r="G20" s="26" t="s">
        <v>119</v>
      </c>
      <c r="H20" s="25" t="s">
        <v>119</v>
      </c>
      <c r="I20" s="26" t="s">
        <v>119</v>
      </c>
      <c r="J20" s="24" t="s">
        <v>118</v>
      </c>
      <c r="K20" s="24" t="s">
        <v>118</v>
      </c>
      <c r="L20" s="25" t="s">
        <v>119</v>
      </c>
      <c r="M20" s="27" t="s">
        <v>150</v>
      </c>
      <c r="N20" s="24" t="s">
        <v>118</v>
      </c>
      <c r="O20" s="24" t="s">
        <v>118</v>
      </c>
      <c r="P20" s="24" t="s">
        <v>118</v>
      </c>
    </row>
    <row r="21" spans="1:16" x14ac:dyDescent="0.3">
      <c r="A21" s="21"/>
      <c r="B21" s="32"/>
      <c r="C21" s="23"/>
      <c r="D21" s="23"/>
      <c r="E21" s="21"/>
      <c r="F21" s="21"/>
      <c r="G21" s="21"/>
      <c r="H21" s="21"/>
      <c r="I21" s="21"/>
      <c r="J21" s="21"/>
      <c r="K21" s="21"/>
      <c r="L21" s="21"/>
      <c r="M21" s="33"/>
      <c r="N21" s="21"/>
      <c r="O21" s="21"/>
      <c r="P21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7" workbookViewId="0">
      <selection activeCell="C4" sqref="C4"/>
    </sheetView>
  </sheetViews>
  <sheetFormatPr defaultRowHeight="14.4" x14ac:dyDescent="0.3"/>
  <cols>
    <col min="2" max="2" width="23.109375" customWidth="1"/>
    <col min="3" max="3" width="22.44140625" customWidth="1"/>
    <col min="4" max="8" width="18" customWidth="1"/>
  </cols>
  <sheetData>
    <row r="1" spans="1:8" x14ac:dyDescent="0.3">
      <c r="A1" s="11" t="s">
        <v>8</v>
      </c>
      <c r="B1" s="11"/>
      <c r="C1" s="11"/>
      <c r="D1" s="11"/>
      <c r="E1" s="11"/>
      <c r="F1" s="11"/>
      <c r="G1" s="11"/>
      <c r="H1" s="11"/>
    </row>
    <row r="2" spans="1:8" ht="43.2" x14ac:dyDescent="0.3">
      <c r="A2" s="2" t="s">
        <v>0</v>
      </c>
      <c r="B2" s="3" t="s">
        <v>1</v>
      </c>
      <c r="C2" s="3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ht="115.2" x14ac:dyDescent="0.3">
      <c r="A3" s="5">
        <v>1</v>
      </c>
      <c r="B3" s="3" t="s">
        <v>84</v>
      </c>
      <c r="C3" s="3" t="s">
        <v>11</v>
      </c>
      <c r="D3" s="7">
        <v>112684.45</v>
      </c>
      <c r="E3" s="3" t="s">
        <v>85</v>
      </c>
      <c r="F3" s="8"/>
      <c r="G3" s="8"/>
      <c r="H3" s="7"/>
    </row>
    <row r="4" spans="1:8" ht="129.6" x14ac:dyDescent="0.3">
      <c r="A4" s="5">
        <f>+A3+1</f>
        <v>2</v>
      </c>
      <c r="B4" s="3" t="s">
        <v>86</v>
      </c>
      <c r="C4" s="3" t="s">
        <v>11</v>
      </c>
      <c r="D4" s="7">
        <v>51707.05</v>
      </c>
      <c r="E4" s="3" t="s">
        <v>85</v>
      </c>
      <c r="F4" s="8"/>
      <c r="G4" s="8"/>
      <c r="H4" s="7">
        <f>+D4</f>
        <v>51707.05</v>
      </c>
    </row>
    <row r="5" spans="1:8" ht="86.4" x14ac:dyDescent="0.3">
      <c r="A5" s="5">
        <f t="shared" ref="A5:A23" si="0">+A4+1</f>
        <v>3</v>
      </c>
      <c r="B5" s="3" t="s">
        <v>87</v>
      </c>
      <c r="C5" s="3" t="s">
        <v>11</v>
      </c>
      <c r="D5" s="7">
        <v>24590.16</v>
      </c>
      <c r="E5" s="3" t="s">
        <v>88</v>
      </c>
      <c r="F5" s="8">
        <v>45264</v>
      </c>
      <c r="G5" s="8">
        <v>45384</v>
      </c>
      <c r="H5" s="7">
        <f>+D5</f>
        <v>24590.16</v>
      </c>
    </row>
    <row r="6" spans="1:8" ht="144" x14ac:dyDescent="0.3">
      <c r="A6" s="5">
        <f t="shared" si="0"/>
        <v>4</v>
      </c>
      <c r="B6" s="3" t="s">
        <v>89</v>
      </c>
      <c r="C6" s="3" t="s">
        <v>11</v>
      </c>
      <c r="D6" s="7">
        <v>64994.9</v>
      </c>
      <c r="E6" s="3" t="s">
        <v>90</v>
      </c>
      <c r="F6" s="8">
        <v>45174</v>
      </c>
      <c r="G6" s="8">
        <v>45309</v>
      </c>
      <c r="H6" s="7">
        <f>+D6</f>
        <v>64994.9</v>
      </c>
    </row>
    <row r="7" spans="1:8" ht="115.2" x14ac:dyDescent="0.3">
      <c r="A7" s="5">
        <f t="shared" si="0"/>
        <v>5</v>
      </c>
      <c r="B7" s="3" t="s">
        <v>91</v>
      </c>
      <c r="C7" s="3" t="s">
        <v>11</v>
      </c>
      <c r="D7" s="7">
        <v>66180.69</v>
      </c>
      <c r="E7" s="3" t="s">
        <v>92</v>
      </c>
      <c r="F7" s="8">
        <v>45376</v>
      </c>
      <c r="G7" s="8">
        <v>45429</v>
      </c>
      <c r="H7" s="7">
        <f>+D7</f>
        <v>66180.69</v>
      </c>
    </row>
    <row r="8" spans="1:8" ht="86.4" x14ac:dyDescent="0.3">
      <c r="A8" s="5">
        <f t="shared" si="0"/>
        <v>6</v>
      </c>
      <c r="B8" s="3" t="s">
        <v>93</v>
      </c>
      <c r="C8" s="3" t="s">
        <v>11</v>
      </c>
      <c r="D8" s="7">
        <v>53638.55</v>
      </c>
      <c r="E8" s="3" t="s">
        <v>94</v>
      </c>
      <c r="F8" s="8"/>
      <c r="G8" s="8"/>
      <c r="H8" s="7"/>
    </row>
    <row r="9" spans="1:8" ht="158.4" x14ac:dyDescent="0.3">
      <c r="A9" s="5">
        <f t="shared" si="0"/>
        <v>7</v>
      </c>
      <c r="B9" s="3" t="s">
        <v>95</v>
      </c>
      <c r="C9" s="3" t="s">
        <v>11</v>
      </c>
      <c r="D9" s="7">
        <v>28865.94</v>
      </c>
      <c r="E9" s="3" t="s">
        <v>96</v>
      </c>
      <c r="F9" s="8">
        <v>45257</v>
      </c>
      <c r="G9" s="8">
        <v>45291</v>
      </c>
      <c r="H9" s="7">
        <f>+D9</f>
        <v>28865.94</v>
      </c>
    </row>
    <row r="10" spans="1:8" ht="144" x14ac:dyDescent="0.3">
      <c r="A10" s="5">
        <f t="shared" si="0"/>
        <v>8</v>
      </c>
      <c r="B10" s="3" t="s">
        <v>97</v>
      </c>
      <c r="C10" s="3" t="s">
        <v>11</v>
      </c>
      <c r="D10" s="7">
        <v>25627.8</v>
      </c>
      <c r="E10" s="3" t="s">
        <v>96</v>
      </c>
      <c r="F10" s="8">
        <v>45289</v>
      </c>
      <c r="G10" s="8">
        <v>45291</v>
      </c>
      <c r="H10" s="7">
        <f>+D10</f>
        <v>25627.8</v>
      </c>
    </row>
    <row r="11" spans="1:8" ht="144" x14ac:dyDescent="0.3">
      <c r="A11" s="5">
        <f t="shared" si="0"/>
        <v>9</v>
      </c>
      <c r="B11" s="3" t="s">
        <v>98</v>
      </c>
      <c r="C11" s="3" t="s">
        <v>11</v>
      </c>
      <c r="D11" s="7">
        <v>67283.990000000005</v>
      </c>
      <c r="E11" s="3" t="s">
        <v>99</v>
      </c>
      <c r="F11" s="8"/>
      <c r="G11" s="8"/>
      <c r="H11" s="7"/>
    </row>
    <row r="12" spans="1:8" ht="244.8" x14ac:dyDescent="0.3">
      <c r="A12" s="5">
        <f t="shared" si="0"/>
        <v>10</v>
      </c>
      <c r="B12" s="3" t="s">
        <v>100</v>
      </c>
      <c r="C12" s="3" t="s">
        <v>11</v>
      </c>
      <c r="D12" s="7">
        <v>343003.44750000001</v>
      </c>
      <c r="E12" s="3" t="s">
        <v>99</v>
      </c>
      <c r="F12" s="8"/>
      <c r="G12" s="8"/>
      <c r="H12" s="7"/>
    </row>
    <row r="13" spans="1:8" x14ac:dyDescent="0.3">
      <c r="A13" s="5">
        <f t="shared" si="0"/>
        <v>11</v>
      </c>
      <c r="B13" s="3"/>
      <c r="C13" s="3"/>
      <c r="D13" s="7"/>
      <c r="E13" s="3"/>
      <c r="F13" s="8"/>
      <c r="G13" s="8"/>
      <c r="H13" s="7"/>
    </row>
    <row r="14" spans="1:8" x14ac:dyDescent="0.3">
      <c r="A14" s="5">
        <f t="shared" si="0"/>
        <v>12</v>
      </c>
      <c r="B14" s="3"/>
      <c r="C14" s="3"/>
      <c r="D14" s="7"/>
      <c r="E14" s="3"/>
      <c r="F14" s="8"/>
      <c r="G14" s="8"/>
      <c r="H14" s="7"/>
    </row>
    <row r="15" spans="1:8" x14ac:dyDescent="0.3">
      <c r="A15" s="5">
        <f t="shared" si="0"/>
        <v>13</v>
      </c>
      <c r="B15" s="3"/>
      <c r="C15" s="3"/>
      <c r="D15" s="7"/>
      <c r="E15" s="3"/>
      <c r="F15" s="8"/>
      <c r="G15" s="8"/>
      <c r="H15" s="7"/>
    </row>
    <row r="16" spans="1:8" x14ac:dyDescent="0.3">
      <c r="A16" s="5">
        <f t="shared" si="0"/>
        <v>14</v>
      </c>
      <c r="B16" s="3"/>
      <c r="C16" s="3"/>
      <c r="D16" s="7"/>
      <c r="E16" s="3"/>
      <c r="F16" s="8"/>
      <c r="G16" s="8"/>
      <c r="H16" s="7"/>
    </row>
    <row r="17" spans="1:8" x14ac:dyDescent="0.3">
      <c r="A17" s="5">
        <f t="shared" si="0"/>
        <v>15</v>
      </c>
      <c r="B17" s="3"/>
      <c r="C17" s="3"/>
      <c r="D17" s="7"/>
      <c r="E17" s="3"/>
      <c r="F17" s="8"/>
      <c r="G17" s="2"/>
      <c r="H17" s="7"/>
    </row>
    <row r="18" spans="1:8" x14ac:dyDescent="0.3">
      <c r="A18" s="5">
        <f t="shared" si="0"/>
        <v>16</v>
      </c>
      <c r="B18" s="3"/>
      <c r="C18" s="3"/>
      <c r="D18" s="7"/>
      <c r="E18" s="3"/>
      <c r="F18" s="8"/>
      <c r="G18" s="8"/>
      <c r="H18" s="7"/>
    </row>
    <row r="19" spans="1:8" x14ac:dyDescent="0.3">
      <c r="A19" s="5">
        <f t="shared" si="0"/>
        <v>17</v>
      </c>
      <c r="B19" s="3"/>
      <c r="C19" s="3"/>
      <c r="D19" s="7"/>
      <c r="E19" s="3"/>
      <c r="F19" s="8"/>
      <c r="G19" s="8"/>
      <c r="H19" s="7"/>
    </row>
    <row r="20" spans="1:8" x14ac:dyDescent="0.3">
      <c r="A20" s="5">
        <f t="shared" si="0"/>
        <v>18</v>
      </c>
      <c r="B20" s="3"/>
      <c r="C20" s="3"/>
      <c r="D20" s="7"/>
      <c r="E20" s="3"/>
      <c r="F20" s="8"/>
      <c r="G20" s="8"/>
      <c r="H20" s="7"/>
    </row>
    <row r="21" spans="1:8" x14ac:dyDescent="0.3">
      <c r="A21" s="5">
        <f t="shared" si="0"/>
        <v>19</v>
      </c>
      <c r="B21" s="3"/>
      <c r="C21" s="3"/>
      <c r="D21" s="7"/>
      <c r="E21" s="3"/>
      <c r="F21" s="8"/>
      <c r="G21" s="8"/>
      <c r="H21" s="7"/>
    </row>
    <row r="22" spans="1:8" x14ac:dyDescent="0.3">
      <c r="A22" s="5">
        <f t="shared" si="0"/>
        <v>20</v>
      </c>
      <c r="B22" s="3"/>
      <c r="C22" s="3"/>
      <c r="D22" s="7"/>
      <c r="E22" s="3"/>
      <c r="F22" s="8"/>
      <c r="G22" s="8"/>
      <c r="H22" s="7"/>
    </row>
    <row r="23" spans="1:8" x14ac:dyDescent="0.3">
      <c r="A23" s="5">
        <f t="shared" si="0"/>
        <v>21</v>
      </c>
      <c r="B23" s="3"/>
      <c r="C23" s="3"/>
      <c r="D23" s="7"/>
      <c r="E23" s="3"/>
      <c r="F23" s="8"/>
      <c r="G23" s="8"/>
      <c r="H23" s="7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10" zoomScale="60" zoomScaleNormal="60" workbookViewId="0">
      <selection activeCell="C3" sqref="C3"/>
    </sheetView>
  </sheetViews>
  <sheetFormatPr defaultRowHeight="14.4" x14ac:dyDescent="0.3"/>
  <cols>
    <col min="1" max="1" width="26.5546875" style="6" customWidth="1"/>
    <col min="2" max="3" width="26.5546875" style="4" customWidth="1"/>
    <col min="4" max="4" width="26.5546875" style="1" customWidth="1"/>
    <col min="5" max="5" width="26.5546875" style="4" customWidth="1"/>
    <col min="6" max="8" width="26.5546875" style="1" customWidth="1"/>
    <col min="9" max="10" width="14.33203125" customWidth="1"/>
  </cols>
  <sheetData>
    <row r="1" spans="1:8" ht="32.4" customHeight="1" x14ac:dyDescent="0.3">
      <c r="A1" s="11" t="s">
        <v>8</v>
      </c>
      <c r="B1" s="11"/>
      <c r="C1" s="11"/>
      <c r="D1" s="11"/>
      <c r="E1" s="11"/>
      <c r="F1" s="11"/>
      <c r="G1" s="11"/>
      <c r="H1" s="11"/>
    </row>
    <row r="2" spans="1:8" s="1" customFormat="1" ht="28.8" x14ac:dyDescent="0.3">
      <c r="A2" s="2" t="s">
        <v>0</v>
      </c>
      <c r="B2" s="3" t="s">
        <v>1</v>
      </c>
      <c r="C2" s="3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ht="86.4" x14ac:dyDescent="0.3">
      <c r="A3" s="5">
        <v>1</v>
      </c>
      <c r="B3" s="3" t="s">
        <v>10</v>
      </c>
      <c r="C3" s="3" t="s">
        <v>11</v>
      </c>
      <c r="D3" s="7">
        <v>52919.68</v>
      </c>
      <c r="E3" s="3" t="s">
        <v>12</v>
      </c>
      <c r="F3" s="8">
        <v>44865</v>
      </c>
      <c r="G3" s="8">
        <v>44957</v>
      </c>
      <c r="H3" s="7">
        <f>+D3</f>
        <v>52919.68</v>
      </c>
    </row>
    <row r="4" spans="1:8" ht="57.6" x14ac:dyDescent="0.3">
      <c r="A4" s="5">
        <f>+A3+1</f>
        <v>2</v>
      </c>
      <c r="B4" s="3" t="s">
        <v>18</v>
      </c>
      <c r="C4" s="3" t="s">
        <v>11</v>
      </c>
      <c r="D4" s="7">
        <v>47967.519999999997</v>
      </c>
      <c r="E4" s="3" t="s">
        <v>44</v>
      </c>
      <c r="F4" s="8">
        <v>44648</v>
      </c>
      <c r="G4" s="8">
        <v>44711</v>
      </c>
      <c r="H4" s="7">
        <v>47967.519999999997</v>
      </c>
    </row>
    <row r="5" spans="1:8" ht="115.2" x14ac:dyDescent="0.3">
      <c r="A5" s="5">
        <f t="shared" ref="A5:A23" si="0">+A4+1</f>
        <v>3</v>
      </c>
      <c r="B5" s="3" t="s">
        <v>19</v>
      </c>
      <c r="C5" s="3" t="s">
        <v>11</v>
      </c>
      <c r="D5" s="7">
        <v>41807.519999999997</v>
      </c>
      <c r="E5" s="3" t="s">
        <v>44</v>
      </c>
      <c r="F5" s="8">
        <v>44727</v>
      </c>
      <c r="G5" s="8">
        <v>44775</v>
      </c>
      <c r="H5" s="7">
        <v>41807.519999999997</v>
      </c>
    </row>
    <row r="6" spans="1:8" ht="115.2" x14ac:dyDescent="0.3">
      <c r="A6" s="5">
        <f t="shared" si="0"/>
        <v>4</v>
      </c>
      <c r="B6" s="3" t="s">
        <v>20</v>
      </c>
      <c r="C6" s="3" t="s">
        <v>11</v>
      </c>
      <c r="D6" s="7">
        <v>13308.29</v>
      </c>
      <c r="E6" s="3" t="s">
        <v>44</v>
      </c>
      <c r="F6" s="8">
        <v>44727</v>
      </c>
      <c r="G6" s="8">
        <v>44775</v>
      </c>
      <c r="H6" s="7">
        <v>13308.29</v>
      </c>
    </row>
    <row r="7" spans="1:8" ht="72" x14ac:dyDescent="0.3">
      <c r="A7" s="5">
        <f t="shared" si="0"/>
        <v>5</v>
      </c>
      <c r="B7" s="3" t="s">
        <v>16</v>
      </c>
      <c r="C7" s="3" t="s">
        <v>11</v>
      </c>
      <c r="D7" s="7">
        <v>43066.07</v>
      </c>
      <c r="E7" s="3" t="s">
        <v>17</v>
      </c>
      <c r="F7" s="8">
        <v>44704</v>
      </c>
      <c r="G7" s="8">
        <v>44763</v>
      </c>
      <c r="H7" s="7">
        <v>43066.07</v>
      </c>
    </row>
    <row r="8" spans="1:8" ht="115.2" x14ac:dyDescent="0.3">
      <c r="A8" s="5">
        <f t="shared" si="0"/>
        <v>6</v>
      </c>
      <c r="B8" s="3" t="s">
        <v>21</v>
      </c>
      <c r="C8" s="3" t="s">
        <v>11</v>
      </c>
      <c r="D8" s="7">
        <v>106017.54</v>
      </c>
      <c r="E8" s="3" t="s">
        <v>22</v>
      </c>
      <c r="F8" s="8">
        <v>44753</v>
      </c>
      <c r="G8" s="8">
        <v>44792</v>
      </c>
      <c r="H8" s="7">
        <v>106017.54</v>
      </c>
    </row>
    <row r="9" spans="1:8" ht="115.2" x14ac:dyDescent="0.3">
      <c r="A9" s="5">
        <f t="shared" si="0"/>
        <v>7</v>
      </c>
      <c r="B9" s="3" t="s">
        <v>23</v>
      </c>
      <c r="C9" s="3" t="s">
        <v>11</v>
      </c>
      <c r="D9" s="7">
        <v>27075.040000000001</v>
      </c>
      <c r="E9" s="3" t="s">
        <v>22</v>
      </c>
      <c r="F9" s="8">
        <v>44748</v>
      </c>
      <c r="G9" s="8">
        <v>44792</v>
      </c>
      <c r="H9" s="7">
        <v>27075.040000000001</v>
      </c>
    </row>
    <row r="10" spans="1:8" ht="100.8" x14ac:dyDescent="0.3">
      <c r="A10" s="5">
        <f t="shared" si="0"/>
        <v>8</v>
      </c>
      <c r="B10" s="3" t="s">
        <v>24</v>
      </c>
      <c r="C10" s="3" t="s">
        <v>11</v>
      </c>
      <c r="D10" s="7">
        <v>64977.919999999998</v>
      </c>
      <c r="E10" s="3" t="s">
        <v>25</v>
      </c>
      <c r="F10" s="8">
        <v>44712</v>
      </c>
      <c r="G10" s="8">
        <v>44733</v>
      </c>
      <c r="H10" s="7">
        <v>64977.919999999998</v>
      </c>
    </row>
    <row r="11" spans="1:8" ht="115.2" x14ac:dyDescent="0.3">
      <c r="A11" s="5">
        <f t="shared" si="0"/>
        <v>9</v>
      </c>
      <c r="B11" s="3" t="s">
        <v>26</v>
      </c>
      <c r="C11" s="3" t="s">
        <v>11</v>
      </c>
      <c r="D11" s="7">
        <v>48606.05</v>
      </c>
      <c r="E11" s="3" t="s">
        <v>44</v>
      </c>
      <c r="F11" s="8">
        <v>44880</v>
      </c>
      <c r="G11" s="8">
        <v>44926</v>
      </c>
      <c r="H11" s="7">
        <f t="shared" ref="H11:H16" si="1">+D11</f>
        <v>48606.05</v>
      </c>
    </row>
    <row r="12" spans="1:8" ht="86.4" x14ac:dyDescent="0.3">
      <c r="A12" s="5">
        <f t="shared" si="0"/>
        <v>10</v>
      </c>
      <c r="B12" s="3" t="s">
        <v>27</v>
      </c>
      <c r="C12" s="3" t="s">
        <v>11</v>
      </c>
      <c r="D12" s="7">
        <v>77400</v>
      </c>
      <c r="E12" s="3" t="s">
        <v>44</v>
      </c>
      <c r="F12" s="8">
        <v>44893</v>
      </c>
      <c r="G12" s="8">
        <v>45291</v>
      </c>
      <c r="H12" s="7">
        <f t="shared" si="1"/>
        <v>77400</v>
      </c>
    </row>
    <row r="13" spans="1:8" ht="72" x14ac:dyDescent="0.3">
      <c r="A13" s="5">
        <f t="shared" si="0"/>
        <v>11</v>
      </c>
      <c r="B13" s="3" t="s">
        <v>28</v>
      </c>
      <c r="C13" s="3" t="s">
        <v>11</v>
      </c>
      <c r="D13" s="7">
        <v>177827.43</v>
      </c>
      <c r="E13" s="3" t="s">
        <v>44</v>
      </c>
      <c r="F13" s="8">
        <v>44895</v>
      </c>
      <c r="G13" s="8">
        <v>45076</v>
      </c>
      <c r="H13" s="7">
        <f t="shared" si="1"/>
        <v>177827.43</v>
      </c>
    </row>
    <row r="14" spans="1:8" ht="72" x14ac:dyDescent="0.3">
      <c r="A14" s="5">
        <f t="shared" si="0"/>
        <v>12</v>
      </c>
      <c r="B14" s="3" t="s">
        <v>29</v>
      </c>
      <c r="C14" s="3" t="s">
        <v>11</v>
      </c>
      <c r="D14" s="7">
        <v>176460</v>
      </c>
      <c r="E14" s="3" t="s">
        <v>44</v>
      </c>
      <c r="F14" s="8">
        <v>44957</v>
      </c>
      <c r="G14" s="8">
        <v>45045</v>
      </c>
      <c r="H14" s="7">
        <f t="shared" si="1"/>
        <v>176460</v>
      </c>
    </row>
    <row r="15" spans="1:8" ht="72" x14ac:dyDescent="0.3">
      <c r="A15" s="5">
        <f t="shared" si="0"/>
        <v>13</v>
      </c>
      <c r="B15" s="3" t="s">
        <v>30</v>
      </c>
      <c r="C15" s="3" t="s">
        <v>11</v>
      </c>
      <c r="D15" s="7">
        <v>177480</v>
      </c>
      <c r="E15" s="3" t="s">
        <v>44</v>
      </c>
      <c r="F15" s="8">
        <v>45008</v>
      </c>
      <c r="G15" s="8">
        <v>45148</v>
      </c>
      <c r="H15" s="7">
        <f t="shared" si="1"/>
        <v>177480</v>
      </c>
    </row>
    <row r="16" spans="1:8" ht="86.4" x14ac:dyDescent="0.3">
      <c r="A16" s="5">
        <f t="shared" si="0"/>
        <v>14</v>
      </c>
      <c r="B16" s="3" t="s">
        <v>31</v>
      </c>
      <c r="C16" s="3" t="s">
        <v>11</v>
      </c>
      <c r="D16" s="7">
        <v>44178.01</v>
      </c>
      <c r="E16" s="3" t="s">
        <v>44</v>
      </c>
      <c r="F16" s="8">
        <v>44889</v>
      </c>
      <c r="G16" s="8">
        <v>45205</v>
      </c>
      <c r="H16" s="7">
        <f t="shared" si="1"/>
        <v>44178.01</v>
      </c>
    </row>
    <row r="17" spans="1:8" ht="100.8" x14ac:dyDescent="0.3">
      <c r="A17" s="5">
        <f t="shared" si="0"/>
        <v>15</v>
      </c>
      <c r="B17" s="3" t="s">
        <v>32</v>
      </c>
      <c r="C17" s="3" t="s">
        <v>11</v>
      </c>
      <c r="D17" s="7">
        <v>51900</v>
      </c>
      <c r="E17" s="3" t="s">
        <v>44</v>
      </c>
      <c r="F17" s="8">
        <v>44809</v>
      </c>
      <c r="G17" s="2" t="s">
        <v>33</v>
      </c>
      <c r="H17" s="7">
        <v>51900</v>
      </c>
    </row>
    <row r="18" spans="1:8" ht="100.8" x14ac:dyDescent="0.3">
      <c r="A18" s="5">
        <f t="shared" si="0"/>
        <v>16</v>
      </c>
      <c r="B18" s="3" t="s">
        <v>34</v>
      </c>
      <c r="C18" s="3" t="s">
        <v>11</v>
      </c>
      <c r="D18" s="7">
        <v>28400</v>
      </c>
      <c r="E18" s="3" t="s">
        <v>44</v>
      </c>
      <c r="F18" s="8">
        <v>44804</v>
      </c>
      <c r="G18" s="8">
        <v>44880</v>
      </c>
      <c r="H18" s="7">
        <v>28400</v>
      </c>
    </row>
    <row r="19" spans="1:8" ht="72" x14ac:dyDescent="0.3">
      <c r="A19" s="5">
        <f t="shared" si="0"/>
        <v>17</v>
      </c>
      <c r="B19" s="3" t="s">
        <v>35</v>
      </c>
      <c r="C19" s="3" t="s">
        <v>11</v>
      </c>
      <c r="D19" s="7">
        <v>26997.77</v>
      </c>
      <c r="E19" s="3" t="s">
        <v>44</v>
      </c>
      <c r="F19" s="8">
        <v>44832</v>
      </c>
      <c r="G19" s="8">
        <v>44862</v>
      </c>
      <c r="H19" s="7">
        <f>+D19</f>
        <v>26997.77</v>
      </c>
    </row>
    <row r="20" spans="1:8" ht="100.8" x14ac:dyDescent="0.3">
      <c r="A20" s="5">
        <f t="shared" si="0"/>
        <v>18</v>
      </c>
      <c r="B20" s="3" t="s">
        <v>36</v>
      </c>
      <c r="C20" s="3" t="s">
        <v>11</v>
      </c>
      <c r="D20" s="7">
        <v>32650</v>
      </c>
      <c r="E20" s="3" t="s">
        <v>44</v>
      </c>
      <c r="F20" s="8">
        <v>44941</v>
      </c>
      <c r="G20" s="8">
        <v>45058</v>
      </c>
      <c r="H20" s="7">
        <f>+D20</f>
        <v>32650</v>
      </c>
    </row>
    <row r="21" spans="1:8" ht="72" x14ac:dyDescent="0.3">
      <c r="A21" s="5">
        <f t="shared" si="0"/>
        <v>19</v>
      </c>
      <c r="B21" s="3" t="s">
        <v>37</v>
      </c>
      <c r="C21" s="3" t="s">
        <v>11</v>
      </c>
      <c r="D21" s="7">
        <v>22835.96</v>
      </c>
      <c r="E21" s="3" t="s">
        <v>44</v>
      </c>
      <c r="F21" s="8">
        <v>44832</v>
      </c>
      <c r="G21" s="8">
        <v>44862</v>
      </c>
      <c r="H21" s="7">
        <f>+D21</f>
        <v>22835.96</v>
      </c>
    </row>
    <row r="22" spans="1:8" ht="86.4" x14ac:dyDescent="0.3">
      <c r="A22" s="5">
        <f t="shared" si="0"/>
        <v>20</v>
      </c>
      <c r="B22" s="3" t="s">
        <v>38</v>
      </c>
      <c r="C22" s="3" t="s">
        <v>11</v>
      </c>
      <c r="D22" s="7">
        <v>48281.75</v>
      </c>
      <c r="E22" s="3" t="s">
        <v>44</v>
      </c>
      <c r="F22" s="8">
        <v>44936</v>
      </c>
      <c r="G22" s="8">
        <v>45026</v>
      </c>
      <c r="H22" s="7">
        <f>+D22</f>
        <v>48281.75</v>
      </c>
    </row>
    <row r="23" spans="1:8" ht="86.4" x14ac:dyDescent="0.3">
      <c r="A23" s="5">
        <f t="shared" si="0"/>
        <v>21</v>
      </c>
      <c r="B23" s="3" t="s">
        <v>39</v>
      </c>
      <c r="C23" s="3" t="s">
        <v>11</v>
      </c>
      <c r="D23" s="7">
        <v>24260</v>
      </c>
      <c r="E23" s="3" t="s">
        <v>44</v>
      </c>
      <c r="F23" s="8">
        <v>44936</v>
      </c>
      <c r="G23" s="8">
        <v>45026</v>
      </c>
      <c r="H23" s="7">
        <f>+D23</f>
        <v>24260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B11" zoomScale="90" zoomScaleNormal="90" workbookViewId="0">
      <selection activeCell="H13" sqref="H13"/>
    </sheetView>
  </sheetViews>
  <sheetFormatPr defaultRowHeight="14.4" x14ac:dyDescent="0.3"/>
  <cols>
    <col min="1" max="1" width="9.88671875" style="6" customWidth="1"/>
    <col min="2" max="2" width="42.6640625" style="4" customWidth="1"/>
    <col min="3" max="3" width="18.5546875" style="4" customWidth="1"/>
    <col min="4" max="4" width="15" style="1" customWidth="1"/>
    <col min="5" max="5" width="18.6640625" style="4" customWidth="1"/>
    <col min="6" max="6" width="15.44140625" style="1" customWidth="1"/>
    <col min="7" max="7" width="15.33203125" style="1" customWidth="1"/>
    <col min="8" max="8" width="16.6640625" style="1" customWidth="1"/>
  </cols>
  <sheetData>
    <row r="1" spans="1:8" ht="14.4" customHeight="1" x14ac:dyDescent="0.3">
      <c r="A1" s="11" t="s">
        <v>15</v>
      </c>
      <c r="B1" s="11"/>
      <c r="C1" s="11"/>
      <c r="D1" s="11"/>
      <c r="E1" s="11"/>
      <c r="F1" s="11"/>
      <c r="G1" s="11"/>
      <c r="H1" s="11"/>
    </row>
    <row r="2" spans="1:8" ht="86.4" customHeight="1" x14ac:dyDescent="0.3">
      <c r="A2" s="2" t="s">
        <v>0</v>
      </c>
      <c r="B2" s="3" t="s">
        <v>1</v>
      </c>
      <c r="C2" s="3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ht="76.2" customHeight="1" x14ac:dyDescent="0.3">
      <c r="A3" s="5">
        <v>1</v>
      </c>
      <c r="B3" s="3" t="s">
        <v>52</v>
      </c>
      <c r="C3" s="3" t="s">
        <v>11</v>
      </c>
      <c r="D3" s="7">
        <v>126739.28</v>
      </c>
      <c r="E3" s="3" t="s">
        <v>53</v>
      </c>
      <c r="F3" s="8">
        <v>44620</v>
      </c>
      <c r="G3" s="8">
        <v>45066</v>
      </c>
      <c r="H3" s="7">
        <f>+D3</f>
        <v>126739.28</v>
      </c>
    </row>
    <row r="4" spans="1:8" ht="90" customHeight="1" x14ac:dyDescent="0.3">
      <c r="A4" s="5">
        <v>2</v>
      </c>
      <c r="B4" s="3" t="s">
        <v>54</v>
      </c>
      <c r="C4" s="3" t="s">
        <v>11</v>
      </c>
      <c r="D4" s="9">
        <v>63025</v>
      </c>
      <c r="E4" s="3" t="s">
        <v>55</v>
      </c>
      <c r="F4" s="2"/>
      <c r="G4" s="2"/>
      <c r="H4" s="2"/>
    </row>
    <row r="5" spans="1:8" ht="113.25" customHeight="1" x14ac:dyDescent="0.3">
      <c r="A5" s="5">
        <v>3</v>
      </c>
      <c r="B5" s="3" t="s">
        <v>56</v>
      </c>
      <c r="C5" s="3" t="s">
        <v>11</v>
      </c>
      <c r="D5" s="7">
        <v>149510.97</v>
      </c>
      <c r="E5" s="3" t="s">
        <v>55</v>
      </c>
      <c r="F5" s="8">
        <v>44454</v>
      </c>
      <c r="G5" s="8">
        <v>44576</v>
      </c>
      <c r="H5" s="7">
        <v>149510.97</v>
      </c>
    </row>
    <row r="6" spans="1:8" ht="67.5" customHeight="1" x14ac:dyDescent="0.3">
      <c r="A6" s="5">
        <v>4</v>
      </c>
      <c r="B6" s="3" t="s">
        <v>57</v>
      </c>
      <c r="C6" s="3" t="s">
        <v>11</v>
      </c>
      <c r="D6" s="7">
        <v>149900</v>
      </c>
      <c r="E6" s="3" t="s">
        <v>53</v>
      </c>
      <c r="F6" s="8">
        <v>44641</v>
      </c>
      <c r="G6" s="8">
        <v>45291</v>
      </c>
      <c r="H6" s="7">
        <f>+D6</f>
        <v>149900</v>
      </c>
    </row>
    <row r="7" spans="1:8" ht="168" customHeight="1" x14ac:dyDescent="0.3">
      <c r="A7" s="5">
        <v>5</v>
      </c>
      <c r="B7" s="3" t="s">
        <v>58</v>
      </c>
      <c r="C7" s="3" t="s">
        <v>11</v>
      </c>
      <c r="D7" s="7">
        <v>28746.07</v>
      </c>
      <c r="E7" s="3" t="s">
        <v>59</v>
      </c>
      <c r="F7" s="8">
        <v>44729</v>
      </c>
      <c r="G7" s="8">
        <v>44890</v>
      </c>
      <c r="H7" s="7">
        <f>+D7</f>
        <v>28746.07</v>
      </c>
    </row>
    <row r="8" spans="1:8" ht="156" customHeight="1" x14ac:dyDescent="0.3">
      <c r="A8" s="5">
        <v>6</v>
      </c>
      <c r="B8" s="3" t="s">
        <v>60</v>
      </c>
      <c r="C8" s="3" t="s">
        <v>11</v>
      </c>
      <c r="D8" s="7">
        <v>11586.38</v>
      </c>
      <c r="E8" s="3" t="s">
        <v>59</v>
      </c>
      <c r="F8" s="8">
        <v>44754</v>
      </c>
      <c r="G8" s="8">
        <v>44783</v>
      </c>
      <c r="H8" s="7">
        <v>11586.38</v>
      </c>
    </row>
    <row r="9" spans="1:8" ht="72" customHeight="1" x14ac:dyDescent="0.3">
      <c r="A9" s="5">
        <v>7</v>
      </c>
      <c r="B9" s="3" t="s">
        <v>61</v>
      </c>
      <c r="C9" s="3" t="s">
        <v>11</v>
      </c>
      <c r="D9" s="7">
        <v>133975.20000000001</v>
      </c>
      <c r="E9" s="3" t="s">
        <v>62</v>
      </c>
      <c r="F9" s="8">
        <v>44838</v>
      </c>
      <c r="G9" s="8">
        <v>44805</v>
      </c>
      <c r="H9" s="7">
        <f>+D9</f>
        <v>133975.20000000001</v>
      </c>
    </row>
    <row r="10" spans="1:8" ht="156" customHeight="1" x14ac:dyDescent="0.3">
      <c r="A10" s="5">
        <v>8</v>
      </c>
      <c r="B10" s="3" t="s">
        <v>63</v>
      </c>
      <c r="C10" s="3" t="s">
        <v>11</v>
      </c>
      <c r="D10" s="7">
        <v>142030.25</v>
      </c>
      <c r="E10" s="3" t="s">
        <v>44</v>
      </c>
      <c r="F10" s="8">
        <v>44718</v>
      </c>
      <c r="G10" s="8">
        <v>44806</v>
      </c>
      <c r="H10" s="7">
        <v>142030.25</v>
      </c>
    </row>
    <row r="11" spans="1:8" ht="156" customHeight="1" x14ac:dyDescent="0.3">
      <c r="A11" s="5">
        <v>9</v>
      </c>
      <c r="B11" s="3" t="s">
        <v>64</v>
      </c>
      <c r="C11" s="3" t="s">
        <v>11</v>
      </c>
      <c r="D11" s="7">
        <v>103677.6</v>
      </c>
      <c r="E11" s="3" t="s">
        <v>44</v>
      </c>
      <c r="F11" s="8">
        <v>44942</v>
      </c>
      <c r="G11" s="8">
        <v>45054</v>
      </c>
      <c r="H11" s="7">
        <f>+D11</f>
        <v>103677.6</v>
      </c>
    </row>
    <row r="12" spans="1:8" ht="156" customHeight="1" x14ac:dyDescent="0.3">
      <c r="A12" s="5">
        <v>10</v>
      </c>
      <c r="B12" s="3" t="s">
        <v>65</v>
      </c>
      <c r="C12" s="3" t="s">
        <v>11</v>
      </c>
      <c r="D12" s="7">
        <v>68037.2</v>
      </c>
      <c r="E12" s="3" t="s">
        <v>44</v>
      </c>
      <c r="F12" s="8">
        <v>44627</v>
      </c>
      <c r="G12" s="8">
        <v>44651</v>
      </c>
      <c r="H12" s="7">
        <v>68037.2</v>
      </c>
    </row>
    <row r="13" spans="1:8" ht="156" customHeight="1" x14ac:dyDescent="0.3">
      <c r="A13" s="5">
        <v>11</v>
      </c>
      <c r="B13" s="3" t="s">
        <v>66</v>
      </c>
      <c r="C13" s="3" t="s">
        <v>11</v>
      </c>
      <c r="D13" s="7">
        <v>229670.36</v>
      </c>
      <c r="E13" s="3" t="s">
        <v>44</v>
      </c>
      <c r="F13" s="8">
        <v>44875</v>
      </c>
      <c r="G13" s="8">
        <v>45291</v>
      </c>
      <c r="H13" s="7">
        <f>+D13</f>
        <v>229670.36</v>
      </c>
    </row>
    <row r="14" spans="1:8" ht="156" customHeight="1" x14ac:dyDescent="0.3">
      <c r="A14" s="5">
        <v>12</v>
      </c>
      <c r="B14" s="3" t="s">
        <v>67</v>
      </c>
      <c r="C14" s="3" t="s">
        <v>11</v>
      </c>
      <c r="D14" s="7">
        <v>37804.050000000003</v>
      </c>
      <c r="E14" s="3" t="s">
        <v>44</v>
      </c>
      <c r="F14" s="8">
        <v>44648</v>
      </c>
      <c r="G14" s="8">
        <v>44865</v>
      </c>
      <c r="H14" s="7">
        <v>37804.050000000003</v>
      </c>
    </row>
    <row r="15" spans="1:8" ht="156" customHeight="1" x14ac:dyDescent="0.3">
      <c r="A15" s="5">
        <v>13</v>
      </c>
      <c r="B15" s="3" t="s">
        <v>68</v>
      </c>
      <c r="C15" s="3" t="s">
        <v>11</v>
      </c>
      <c r="D15" s="7">
        <v>75153</v>
      </c>
      <c r="E15" s="3" t="s">
        <v>69</v>
      </c>
      <c r="F15" s="8">
        <v>44544</v>
      </c>
      <c r="G15" s="8">
        <v>44561</v>
      </c>
      <c r="H15" s="7">
        <v>75153</v>
      </c>
    </row>
    <row r="16" spans="1:8" ht="156" customHeight="1" x14ac:dyDescent="0.3">
      <c r="A16" s="5">
        <v>14</v>
      </c>
      <c r="B16" s="3" t="s">
        <v>70</v>
      </c>
      <c r="C16" s="3" t="s">
        <v>11</v>
      </c>
      <c r="D16" s="7">
        <v>49969.64</v>
      </c>
      <c r="E16" s="3" t="s">
        <v>44</v>
      </c>
      <c r="F16" s="8">
        <v>44571</v>
      </c>
      <c r="G16" s="8">
        <v>44660</v>
      </c>
      <c r="H16" s="7">
        <v>49969.64</v>
      </c>
    </row>
    <row r="17" spans="1:8" ht="156" customHeight="1" x14ac:dyDescent="0.3">
      <c r="A17" s="5">
        <v>15</v>
      </c>
      <c r="B17" s="3" t="s">
        <v>71</v>
      </c>
      <c r="C17" s="3" t="s">
        <v>11</v>
      </c>
      <c r="D17" s="7">
        <v>61498.05</v>
      </c>
      <c r="E17" s="3" t="s">
        <v>44</v>
      </c>
      <c r="F17" s="8">
        <v>44641</v>
      </c>
      <c r="G17" s="8">
        <v>44728</v>
      </c>
      <c r="H17" s="7">
        <v>61498.05</v>
      </c>
    </row>
  </sheetData>
  <mergeCells count="1">
    <mergeCell ref="A1:H1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80" zoomScaleNormal="80" workbookViewId="0">
      <selection activeCell="G12" sqref="G12"/>
    </sheetView>
  </sheetViews>
  <sheetFormatPr defaultRowHeight="14.4" x14ac:dyDescent="0.3"/>
  <cols>
    <col min="1" max="1" width="16.6640625" style="6" customWidth="1"/>
    <col min="2" max="3" width="16.6640625" style="4" customWidth="1"/>
    <col min="4" max="4" width="16.6640625" style="1" customWidth="1"/>
    <col min="5" max="5" width="16.6640625" style="4" customWidth="1"/>
    <col min="6" max="8" width="16.6640625" style="1" customWidth="1"/>
  </cols>
  <sheetData>
    <row r="1" spans="1:8" ht="14.4" customHeight="1" x14ac:dyDescent="0.3">
      <c r="A1" s="11" t="s">
        <v>14</v>
      </c>
      <c r="B1" s="11"/>
      <c r="C1" s="11"/>
      <c r="D1" s="11"/>
      <c r="E1" s="11"/>
      <c r="F1" s="11"/>
      <c r="G1" s="11"/>
      <c r="H1" s="11"/>
    </row>
    <row r="2" spans="1:8" ht="86.4" customHeight="1" x14ac:dyDescent="0.3">
      <c r="A2" s="2" t="s">
        <v>0</v>
      </c>
      <c r="B2" s="3" t="s">
        <v>1</v>
      </c>
      <c r="C2" s="3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ht="144" x14ac:dyDescent="0.3">
      <c r="A3" s="5">
        <v>1</v>
      </c>
      <c r="B3" s="3" t="s">
        <v>72</v>
      </c>
      <c r="C3" s="3" t="s">
        <v>77</v>
      </c>
      <c r="D3" s="7">
        <v>65011.9</v>
      </c>
      <c r="E3" s="3" t="s">
        <v>73</v>
      </c>
      <c r="F3" s="8">
        <v>44138</v>
      </c>
      <c r="G3" s="8">
        <v>44186</v>
      </c>
      <c r="H3" s="7">
        <v>65011.9</v>
      </c>
    </row>
    <row r="4" spans="1:8" ht="244.8" x14ac:dyDescent="0.3">
      <c r="A4" s="5">
        <v>2</v>
      </c>
      <c r="B4" s="3" t="s">
        <v>74</v>
      </c>
      <c r="C4" s="3" t="s">
        <v>77</v>
      </c>
      <c r="D4" s="7">
        <v>66708.009999999995</v>
      </c>
      <c r="E4" s="3" t="s">
        <v>69</v>
      </c>
      <c r="F4" s="8">
        <v>44446</v>
      </c>
      <c r="G4" s="8">
        <v>44240</v>
      </c>
      <c r="H4" s="7">
        <v>66708.009999999995</v>
      </c>
    </row>
    <row r="5" spans="1:8" ht="216" x14ac:dyDescent="0.3">
      <c r="A5" s="5">
        <v>3</v>
      </c>
      <c r="B5" s="3" t="s">
        <v>75</v>
      </c>
      <c r="C5" s="3" t="s">
        <v>77</v>
      </c>
      <c r="D5" s="7">
        <v>92029.25</v>
      </c>
      <c r="E5" s="3" t="s">
        <v>69</v>
      </c>
      <c r="F5" s="8"/>
      <c r="G5" s="2"/>
      <c r="H5" s="2"/>
    </row>
    <row r="6" spans="1:8" ht="129.6" x14ac:dyDescent="0.3">
      <c r="A6" s="5">
        <v>4</v>
      </c>
      <c r="B6" s="3" t="s">
        <v>76</v>
      </c>
      <c r="C6" s="3" t="s">
        <v>77</v>
      </c>
      <c r="D6" s="7">
        <v>395642.82</v>
      </c>
      <c r="E6" s="3" t="s">
        <v>53</v>
      </c>
      <c r="F6" s="8">
        <v>44147</v>
      </c>
      <c r="G6" s="8">
        <v>44558</v>
      </c>
      <c r="H6" s="7">
        <v>395642.82</v>
      </c>
    </row>
    <row r="7" spans="1:8" ht="216" x14ac:dyDescent="0.3">
      <c r="A7" s="5">
        <v>5</v>
      </c>
      <c r="B7" s="3" t="s">
        <v>78</v>
      </c>
      <c r="C7" s="3" t="s">
        <v>77</v>
      </c>
      <c r="D7" s="7">
        <v>59459.08</v>
      </c>
      <c r="E7" s="3" t="s">
        <v>53</v>
      </c>
      <c r="F7" s="8">
        <v>44165</v>
      </c>
      <c r="G7" s="8">
        <v>44265</v>
      </c>
      <c r="H7" s="7">
        <v>59459.08</v>
      </c>
    </row>
    <row r="8" spans="1:8" ht="201.6" x14ac:dyDescent="0.3">
      <c r="A8" s="5">
        <v>6</v>
      </c>
      <c r="B8" s="3" t="s">
        <v>79</v>
      </c>
      <c r="C8" s="3" t="s">
        <v>77</v>
      </c>
      <c r="D8" s="7">
        <v>54583.29</v>
      </c>
      <c r="E8" s="3" t="s">
        <v>80</v>
      </c>
      <c r="F8" s="8">
        <v>44165</v>
      </c>
      <c r="G8" s="8">
        <v>44231</v>
      </c>
      <c r="H8" s="7">
        <v>54583.29</v>
      </c>
    </row>
    <row r="9" spans="1:8" ht="244.8" x14ac:dyDescent="0.3">
      <c r="A9" s="5">
        <v>7</v>
      </c>
      <c r="B9" s="3" t="s">
        <v>81</v>
      </c>
      <c r="C9" s="3" t="s">
        <v>77</v>
      </c>
      <c r="D9" s="7">
        <v>37807.39</v>
      </c>
      <c r="E9" s="3" t="s">
        <v>53</v>
      </c>
      <c r="F9" s="8">
        <v>44165</v>
      </c>
      <c r="G9" s="8">
        <v>44265</v>
      </c>
      <c r="H9" s="7">
        <v>37807.39</v>
      </c>
    </row>
    <row r="10" spans="1:8" ht="158.4" x14ac:dyDescent="0.3">
      <c r="A10" s="5">
        <v>8</v>
      </c>
      <c r="B10" s="3" t="s">
        <v>82</v>
      </c>
      <c r="C10" s="3" t="s">
        <v>77</v>
      </c>
      <c r="D10" s="7">
        <v>32355.57</v>
      </c>
      <c r="E10" s="3" t="s">
        <v>53</v>
      </c>
      <c r="F10" s="8">
        <v>44216</v>
      </c>
      <c r="G10" s="8">
        <v>44284</v>
      </c>
      <c r="H10" s="7">
        <v>32355.57</v>
      </c>
    </row>
    <row r="11" spans="1:8" ht="144" x14ac:dyDescent="0.3">
      <c r="A11" s="5">
        <v>9</v>
      </c>
      <c r="B11" s="3" t="s">
        <v>83</v>
      </c>
      <c r="C11" s="3" t="s">
        <v>77</v>
      </c>
      <c r="D11" s="7">
        <v>93280</v>
      </c>
      <c r="E11" s="3" t="s">
        <v>53</v>
      </c>
      <c r="F11" s="8">
        <v>44165</v>
      </c>
      <c r="G11" s="8">
        <v>44227</v>
      </c>
      <c r="H11" s="7">
        <v>93280</v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sqref="A1:H1"/>
    </sheetView>
  </sheetViews>
  <sheetFormatPr defaultRowHeight="14.4" x14ac:dyDescent="0.3"/>
  <cols>
    <col min="1" max="1" width="16.6640625" style="6" customWidth="1"/>
    <col min="2" max="3" width="16.6640625" style="4" customWidth="1"/>
    <col min="4" max="4" width="16.6640625" style="1" customWidth="1"/>
    <col min="5" max="5" width="16.6640625" style="4" customWidth="1"/>
    <col min="6" max="8" width="16.6640625" style="1" customWidth="1"/>
  </cols>
  <sheetData>
    <row r="1" spans="1:8" ht="14.4" customHeight="1" x14ac:dyDescent="0.3">
      <c r="A1" s="11" t="s">
        <v>13</v>
      </c>
      <c r="B1" s="11"/>
      <c r="C1" s="11"/>
      <c r="D1" s="11"/>
      <c r="E1" s="11"/>
      <c r="F1" s="11"/>
      <c r="G1" s="11"/>
      <c r="H1" s="11"/>
    </row>
    <row r="2" spans="1:8" ht="86.4" customHeight="1" x14ac:dyDescent="0.3">
      <c r="A2" s="2" t="s">
        <v>0</v>
      </c>
      <c r="B2" s="3" t="s">
        <v>1</v>
      </c>
      <c r="C2" s="3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ht="144" x14ac:dyDescent="0.3">
      <c r="A3" s="5">
        <v>1</v>
      </c>
      <c r="B3" s="3" t="s">
        <v>47</v>
      </c>
      <c r="C3" s="3" t="s">
        <v>41</v>
      </c>
      <c r="D3" s="7">
        <v>78937.08</v>
      </c>
      <c r="E3" s="3" t="s">
        <v>48</v>
      </c>
      <c r="F3" s="8">
        <v>43766</v>
      </c>
      <c r="G3" s="8">
        <v>43896</v>
      </c>
      <c r="H3" s="7">
        <v>78937.08</v>
      </c>
    </row>
    <row r="4" spans="1:8" ht="86.4" x14ac:dyDescent="0.3">
      <c r="A4" s="5">
        <f>+A3+1</f>
        <v>2</v>
      </c>
      <c r="B4" s="3" t="s">
        <v>49</v>
      </c>
      <c r="C4" s="3" t="s">
        <v>41</v>
      </c>
      <c r="D4" s="7">
        <v>55751.21</v>
      </c>
      <c r="E4" s="3" t="s">
        <v>48</v>
      </c>
      <c r="F4" s="8">
        <v>43579</v>
      </c>
      <c r="G4" s="8">
        <v>43594</v>
      </c>
      <c r="H4" s="7">
        <v>55751.21</v>
      </c>
    </row>
    <row r="5" spans="1:8" ht="86.4" x14ac:dyDescent="0.3">
      <c r="A5" s="5">
        <f t="shared" ref="A5:A6" si="0">+A4+1</f>
        <v>3</v>
      </c>
      <c r="B5" s="3" t="s">
        <v>50</v>
      </c>
      <c r="C5" s="3" t="s">
        <v>41</v>
      </c>
      <c r="D5" s="7">
        <v>62241.86</v>
      </c>
      <c r="E5" s="3" t="s">
        <v>48</v>
      </c>
      <c r="F5" s="8">
        <v>43713</v>
      </c>
      <c r="G5" s="8">
        <v>43733</v>
      </c>
      <c r="H5" s="7">
        <v>62241.86</v>
      </c>
    </row>
    <row r="6" spans="1:8" ht="201.6" x14ac:dyDescent="0.3">
      <c r="A6" s="5">
        <f t="shared" si="0"/>
        <v>4</v>
      </c>
      <c r="B6" s="3" t="s">
        <v>51</v>
      </c>
      <c r="C6" s="3" t="s">
        <v>41</v>
      </c>
      <c r="D6" s="7">
        <v>49193.98</v>
      </c>
      <c r="E6" s="3" t="s">
        <v>48</v>
      </c>
      <c r="F6" s="8">
        <v>43706</v>
      </c>
      <c r="G6" s="8">
        <v>43764</v>
      </c>
      <c r="H6" s="7">
        <v>49193.98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E4" sqref="E4"/>
    </sheetView>
  </sheetViews>
  <sheetFormatPr defaultRowHeight="14.4" x14ac:dyDescent="0.3"/>
  <cols>
    <col min="1" max="1" width="16.6640625" style="6" customWidth="1"/>
    <col min="2" max="3" width="16.6640625" style="4" customWidth="1"/>
    <col min="4" max="4" width="16.6640625" style="1" customWidth="1"/>
    <col min="5" max="5" width="16.6640625" style="4" customWidth="1"/>
    <col min="6" max="8" width="16.6640625" style="1" customWidth="1"/>
  </cols>
  <sheetData>
    <row r="1" spans="1:8" ht="14.4" customHeight="1" x14ac:dyDescent="0.3">
      <c r="A1" s="11" t="s">
        <v>9</v>
      </c>
      <c r="B1" s="11"/>
      <c r="C1" s="11"/>
      <c r="D1" s="11"/>
      <c r="E1" s="11"/>
      <c r="F1" s="11"/>
      <c r="G1" s="11"/>
      <c r="H1" s="11"/>
    </row>
    <row r="2" spans="1:8" ht="86.4" customHeight="1" x14ac:dyDescent="0.3">
      <c r="A2" s="2" t="s">
        <v>0</v>
      </c>
      <c r="B2" s="3" t="s">
        <v>1</v>
      </c>
      <c r="C2" s="3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ht="86.4" x14ac:dyDescent="0.3">
      <c r="A3" s="5">
        <v>1</v>
      </c>
      <c r="B3" s="3" t="s">
        <v>43</v>
      </c>
      <c r="C3" s="3" t="s">
        <v>41</v>
      </c>
      <c r="D3" s="7">
        <v>108712.75</v>
      </c>
      <c r="E3" s="3" t="s">
        <v>44</v>
      </c>
      <c r="F3" s="8">
        <v>43385</v>
      </c>
      <c r="G3" s="8">
        <v>43417</v>
      </c>
      <c r="H3" s="7">
        <v>108712.75</v>
      </c>
    </row>
    <row r="4" spans="1:8" ht="100.8" x14ac:dyDescent="0.3">
      <c r="A4" s="5">
        <f>+A3+1</f>
        <v>2</v>
      </c>
      <c r="B4" s="3" t="s">
        <v>45</v>
      </c>
      <c r="C4" s="3" t="s">
        <v>41</v>
      </c>
      <c r="D4" s="7">
        <v>74392.89</v>
      </c>
      <c r="E4" s="3" t="s">
        <v>46</v>
      </c>
      <c r="F4" s="8">
        <v>43565</v>
      </c>
      <c r="G4" s="8">
        <v>43801</v>
      </c>
      <c r="H4" s="7">
        <v>74392.89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C3" sqref="C3"/>
    </sheetView>
  </sheetViews>
  <sheetFormatPr defaultRowHeight="14.4" x14ac:dyDescent="0.3"/>
  <cols>
    <col min="1" max="1" width="16.6640625" style="6" customWidth="1"/>
    <col min="2" max="3" width="16.6640625" style="4" customWidth="1"/>
    <col min="4" max="4" width="16.6640625" style="1" customWidth="1"/>
    <col min="5" max="5" width="16.6640625" style="4" customWidth="1"/>
    <col min="6" max="8" width="16.6640625" style="1" customWidth="1"/>
  </cols>
  <sheetData>
    <row r="1" spans="1:8" ht="14.4" customHeight="1" x14ac:dyDescent="0.3">
      <c r="A1" s="11" t="s">
        <v>9</v>
      </c>
      <c r="B1" s="11"/>
      <c r="C1" s="11"/>
      <c r="D1" s="11"/>
      <c r="E1" s="11"/>
      <c r="F1" s="11"/>
      <c r="G1" s="11"/>
      <c r="H1" s="11"/>
    </row>
    <row r="2" spans="1:8" ht="86.4" customHeight="1" x14ac:dyDescent="0.3">
      <c r="A2" s="2" t="s">
        <v>0</v>
      </c>
      <c r="B2" s="3" t="s">
        <v>1</v>
      </c>
      <c r="C2" s="3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ht="115.2" x14ac:dyDescent="0.3">
      <c r="A3" s="5">
        <v>1</v>
      </c>
      <c r="B3" s="3" t="s">
        <v>40</v>
      </c>
      <c r="C3" s="3" t="s">
        <v>41</v>
      </c>
      <c r="D3" s="7">
        <v>86852.92</v>
      </c>
      <c r="E3" s="3" t="s">
        <v>42</v>
      </c>
      <c r="F3" s="8">
        <v>43202</v>
      </c>
      <c r="G3" s="8">
        <v>43307</v>
      </c>
      <c r="H3" s="7">
        <v>86852.92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Teruzzi</dc:creator>
  <cp:lastModifiedBy>Patrizia Teruzzi</cp:lastModifiedBy>
  <cp:lastPrinted>2022-11-22T16:04:08Z</cp:lastPrinted>
  <dcterms:created xsi:type="dcterms:W3CDTF">2022-11-22T09:37:32Z</dcterms:created>
  <dcterms:modified xsi:type="dcterms:W3CDTF">2025-05-30T08:59:14Z</dcterms:modified>
</cp:coreProperties>
</file>